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5" windowWidth="15480" windowHeight="11640" tabRatio="804"/>
  </bookViews>
  <sheets>
    <sheet name="LIQUID    " sheetId="2" r:id="rId1"/>
    <sheet name="ULTRA" sheetId="3" r:id="rId2"/>
    <sheet name="EQUITY " sheetId="4" r:id="rId3"/>
    <sheet name="DYNAMIC" sheetId="5" r:id="rId4"/>
    <sheet name="SHORT" sheetId="6" r:id="rId5"/>
    <sheet name="DYNAMIC MIP" sheetId="7" r:id="rId6"/>
    <sheet name="TREASURY  " sheetId="8" r:id="rId7"/>
    <sheet name="CREDIT OPPORTUNITIES" sheetId="9" r:id="rId8"/>
    <sheet name="Dynamic Bond" sheetId="10" r:id="rId9"/>
    <sheet name="Short Term Floating Rate" sheetId="11" r:id="rId10"/>
    <sheet name="FMP - SR 5" sheetId="12" r:id="rId11"/>
    <sheet name="FMP - SR 13" sheetId="13" r:id="rId12"/>
  </sheets>
  <calcPr calcId="125725"/>
</workbook>
</file>

<file path=xl/calcChain.xml><?xml version="1.0" encoding="utf-8"?>
<calcChain xmlns="http://schemas.openxmlformats.org/spreadsheetml/2006/main">
  <c r="G51" i="9"/>
  <c r="F51"/>
  <c r="G29" i="13"/>
  <c r="F29"/>
  <c r="G25"/>
  <c r="F25"/>
  <c r="G22"/>
  <c r="F22"/>
  <c r="G17"/>
  <c r="F17"/>
  <c r="G12"/>
  <c r="G30" s="1"/>
  <c r="F12"/>
  <c r="F30" s="1"/>
  <c r="G31" i="12"/>
  <c r="F31"/>
  <c r="G27"/>
  <c r="F27"/>
  <c r="G24"/>
  <c r="F24"/>
  <c r="G15"/>
  <c r="G32" s="1"/>
  <c r="F15"/>
  <c r="F32" s="1"/>
  <c r="G30" i="11"/>
  <c r="F30"/>
  <c r="G26"/>
  <c r="F26"/>
  <c r="G23"/>
  <c r="F23"/>
  <c r="G18"/>
  <c r="F18"/>
  <c r="G14"/>
  <c r="G31" s="1"/>
  <c r="F14"/>
  <c r="F31" s="1"/>
  <c r="G30" i="10"/>
  <c r="F30"/>
  <c r="G26"/>
  <c r="F26"/>
  <c r="G23"/>
  <c r="F23"/>
  <c r="G16"/>
  <c r="F16"/>
  <c r="G11"/>
  <c r="G31" s="1"/>
  <c r="F11"/>
  <c r="F31" s="1"/>
  <c r="G62" i="9"/>
  <c r="F62"/>
  <c r="G58"/>
  <c r="F58"/>
  <c r="G55"/>
  <c r="F55"/>
  <c r="G24"/>
  <c r="F24"/>
  <c r="G19"/>
  <c r="F19"/>
  <c r="G13"/>
  <c r="G63" s="1"/>
  <c r="F13"/>
  <c r="F63" s="1"/>
  <c r="G36" i="8"/>
  <c r="F36"/>
  <c r="G32"/>
  <c r="F32"/>
  <c r="G29"/>
  <c r="F29"/>
  <c r="G25"/>
  <c r="F25"/>
  <c r="G16"/>
  <c r="F16"/>
  <c r="G12"/>
  <c r="G37" s="1"/>
  <c r="F12"/>
  <c r="F37" s="1"/>
  <c r="G77" i="7"/>
  <c r="F77"/>
  <c r="G73"/>
  <c r="F73"/>
  <c r="G70"/>
  <c r="F70"/>
  <c r="G59"/>
  <c r="F59"/>
  <c r="G55"/>
  <c r="F55"/>
  <c r="G47"/>
  <c r="G78" s="1"/>
  <c r="F47"/>
  <c r="F78" s="1"/>
  <c r="G32" i="6"/>
  <c r="F32"/>
  <c r="G28"/>
  <c r="F28"/>
  <c r="G25"/>
  <c r="F25"/>
  <c r="G19"/>
  <c r="F19"/>
  <c r="G15"/>
  <c r="F15"/>
  <c r="G11"/>
  <c r="G33" s="1"/>
  <c r="F11"/>
  <c r="F33" s="1"/>
  <c r="G68" i="5"/>
  <c r="F68"/>
  <c r="G64"/>
  <c r="F64"/>
  <c r="G61"/>
  <c r="F61"/>
  <c r="G53"/>
  <c r="F53"/>
  <c r="G48"/>
  <c r="G69" s="1"/>
  <c r="F48"/>
  <c r="F69" s="1"/>
  <c r="G62" i="4"/>
  <c r="F62"/>
  <c r="G58"/>
  <c r="F58"/>
  <c r="G55"/>
  <c r="F55"/>
  <c r="G50"/>
  <c r="G63" s="1"/>
  <c r="F50"/>
  <c r="F63" s="1"/>
  <c r="G76" i="3"/>
  <c r="F76"/>
  <c r="G72"/>
  <c r="F72"/>
  <c r="G69"/>
  <c r="F69"/>
  <c r="G64"/>
  <c r="F64"/>
  <c r="G49"/>
  <c r="F49"/>
  <c r="G45"/>
  <c r="F45"/>
  <c r="G25"/>
  <c r="G77" s="1"/>
  <c r="F25"/>
  <c r="F77" s="1"/>
  <c r="G63" i="2"/>
  <c r="F63"/>
  <c r="G59"/>
  <c r="F59"/>
  <c r="G56"/>
  <c r="F56"/>
  <c r="G51"/>
  <c r="F51"/>
  <c r="G44"/>
  <c r="F44"/>
  <c r="G21"/>
  <c r="G64" s="1"/>
  <c r="F21"/>
  <c r="F64" s="1"/>
</calcChain>
</file>

<file path=xl/sharedStrings.xml><?xml version="1.0" encoding="utf-8"?>
<sst xmlns="http://schemas.openxmlformats.org/spreadsheetml/2006/main" count="1838" uniqueCount="495">
  <si>
    <t>Pramerica Liquid Fund</t>
  </si>
  <si>
    <t xml:space="preserve">  </t>
  </si>
  <si>
    <t>Portfolio as on May 31, 2013</t>
  </si>
  <si>
    <t>Sr. No.</t>
  </si>
  <si>
    <t>Name of Instrument</t>
  </si>
  <si>
    <t>Rating / Industry</t>
  </si>
  <si>
    <t>Market value (Rs. In lakhs)</t>
  </si>
  <si>
    <t>% to Net Assets</t>
  </si>
  <si>
    <t>Maturity Date</t>
  </si>
  <si>
    <t>ISIN</t>
  </si>
  <si>
    <t>MONEY MARKET INSTRUMENT</t>
  </si>
  <si>
    <t>Certificate of Deposit**</t>
  </si>
  <si>
    <t>Oriental Bank of Commerce</t>
  </si>
  <si>
    <t>CRISIL A1+</t>
  </si>
  <si>
    <t>INE141A16LH4</t>
  </si>
  <si>
    <t>State Bank of Travancore</t>
  </si>
  <si>
    <t>INE654A16DE0</t>
  </si>
  <si>
    <t>INE654A16DF7</t>
  </si>
  <si>
    <t>IDBI Bank</t>
  </si>
  <si>
    <t>ICRA A1+</t>
  </si>
  <si>
    <t>INE008A16OW8</t>
  </si>
  <si>
    <t>CARE A1+</t>
  </si>
  <si>
    <t>INE008A16OB2</t>
  </si>
  <si>
    <t>State Bank of Patiala</t>
  </si>
  <si>
    <t>INE652A16GL2</t>
  </si>
  <si>
    <t>CARE AA</t>
  </si>
  <si>
    <t>INE141A16JF2</t>
  </si>
  <si>
    <t>Union Bank of India</t>
  </si>
  <si>
    <t>CRISIL AA+</t>
  </si>
  <si>
    <t>INE692A16BZ9</t>
  </si>
  <si>
    <t>Central Bank of India</t>
  </si>
  <si>
    <t>Unrated</t>
  </si>
  <si>
    <t>INE483A16FE9</t>
  </si>
  <si>
    <t>Canara Bank</t>
  </si>
  <si>
    <t>INE476A16JJ4</t>
  </si>
  <si>
    <t>United Bank of India</t>
  </si>
  <si>
    <t>INE695A16GI7</t>
  </si>
  <si>
    <t>Kotak Mahindra Bank</t>
  </si>
  <si>
    <t>INE237A16QD8</t>
  </si>
  <si>
    <t>Total</t>
  </si>
  <si>
    <t>Commercial Paper**</t>
  </si>
  <si>
    <t>Bajaj Finance</t>
  </si>
  <si>
    <t>INE296A14EA1</t>
  </si>
  <si>
    <t>Edelweiss Finance &amp; Investment</t>
  </si>
  <si>
    <t>INE918K14033</t>
  </si>
  <si>
    <t>National Fertilisers</t>
  </si>
  <si>
    <t>INE870D14262</t>
  </si>
  <si>
    <t>Magma Fincorp</t>
  </si>
  <si>
    <t>INE511C14HG9</t>
  </si>
  <si>
    <t>Godrej Properties</t>
  </si>
  <si>
    <t>INE484J14020</t>
  </si>
  <si>
    <t>KEC International</t>
  </si>
  <si>
    <t>INE389H14421</t>
  </si>
  <si>
    <t>INE850D14819</t>
  </si>
  <si>
    <t>Fedbank Financial Services</t>
  </si>
  <si>
    <t>INE007N14161</t>
  </si>
  <si>
    <t>Tata Housing Development Company</t>
  </si>
  <si>
    <t>INE582L14167</t>
  </si>
  <si>
    <t>Reliance Capital</t>
  </si>
  <si>
    <t>INE013A14LZ2</t>
  </si>
  <si>
    <t>INE484J14038</t>
  </si>
  <si>
    <t>Piramal Enterprises</t>
  </si>
  <si>
    <t>INE140A14993</t>
  </si>
  <si>
    <t>INE582L14183</t>
  </si>
  <si>
    <t>JM Financial Institutional Securities</t>
  </si>
  <si>
    <t>INE223I14099</t>
  </si>
  <si>
    <t>Afcons Infrastructure</t>
  </si>
  <si>
    <t>INE101I14493</t>
  </si>
  <si>
    <t>Bajaj Electricals</t>
  </si>
  <si>
    <t>INE193E14168</t>
  </si>
  <si>
    <t>IndoStar Capital Finance</t>
  </si>
  <si>
    <t>INE896L14153</t>
  </si>
  <si>
    <t>Jindal Steel &amp; Power</t>
  </si>
  <si>
    <t>INE749A14BL2</t>
  </si>
  <si>
    <t>Indian Oil Corporation</t>
  </si>
  <si>
    <t>INE242A14EP3</t>
  </si>
  <si>
    <t>NABARD</t>
  </si>
  <si>
    <t>INE261F14467</t>
  </si>
  <si>
    <t>BONDS &amp; NCDs</t>
  </si>
  <si>
    <t>Listed / awaiting listing on the stock exchanges</t>
  </si>
  <si>
    <t>Sundaram Finance</t>
  </si>
  <si>
    <t>INE660A07FM4</t>
  </si>
  <si>
    <t>Shriram City Union Finance</t>
  </si>
  <si>
    <t>INE722A07398</t>
  </si>
  <si>
    <t>Mahindra &amp; Mahindra Financial Services</t>
  </si>
  <si>
    <t>INE774D07FW6</t>
  </si>
  <si>
    <t>Fixed Deposit</t>
  </si>
  <si>
    <t>Bank of Nova Scotia</t>
  </si>
  <si>
    <t>IDIA00098611</t>
  </si>
  <si>
    <t>IDIA00098398</t>
  </si>
  <si>
    <t>CBLO / Reverse Repo Investments</t>
  </si>
  <si>
    <t>Cash &amp; Cash Equivalents</t>
  </si>
  <si>
    <t>Net Receivable/Payable</t>
  </si>
  <si>
    <t>Grand Total</t>
  </si>
  <si>
    <t>* Total Exposure to illiquid securities is 0.00% of the portfolio;i.e. Rs.0.00 lakhs</t>
  </si>
  <si>
    <t>Pramerica Ultra Short Term Bond Fund</t>
  </si>
  <si>
    <t>IndusInd Bank</t>
  </si>
  <si>
    <t>INE095A16HM0</t>
  </si>
  <si>
    <t>The South Indian Bank</t>
  </si>
  <si>
    <t>INE683A16BC7</t>
  </si>
  <si>
    <t>HDFC Bank</t>
  </si>
  <si>
    <t>INE040A16842</t>
  </si>
  <si>
    <t>ING Vysya Bank</t>
  </si>
  <si>
    <t>INE166A16IE4</t>
  </si>
  <si>
    <t>Andhra Bank</t>
  </si>
  <si>
    <t>INE434A16CI0</t>
  </si>
  <si>
    <t>Indian Bank</t>
  </si>
  <si>
    <t>CRISIL AAA</t>
  </si>
  <si>
    <t>INE562A16DK2</t>
  </si>
  <si>
    <t>CRISIL A+</t>
  </si>
  <si>
    <t>INE040A16909</t>
  </si>
  <si>
    <t>ICRA AAA</t>
  </si>
  <si>
    <t>INE483A16FF6</t>
  </si>
  <si>
    <t>SOV</t>
  </si>
  <si>
    <t>INE483A16FB5</t>
  </si>
  <si>
    <t>ICRA AA-</t>
  </si>
  <si>
    <t>INE040A16891</t>
  </si>
  <si>
    <t>ICRA AA+</t>
  </si>
  <si>
    <t>INE166A16IA2</t>
  </si>
  <si>
    <t>CARE AAA</t>
  </si>
  <si>
    <t>CARE AA+</t>
  </si>
  <si>
    <t>INE141A16JT3</t>
  </si>
  <si>
    <t>The Ratnakar Bank</t>
  </si>
  <si>
    <t>INE976G16372</t>
  </si>
  <si>
    <t>Edelweiss Financial Services</t>
  </si>
  <si>
    <t>INE532F14KS7</t>
  </si>
  <si>
    <t>Nirma</t>
  </si>
  <si>
    <t>INE091A14238</t>
  </si>
  <si>
    <t>Jindal Power</t>
  </si>
  <si>
    <t>INE720G14585</t>
  </si>
  <si>
    <t>Tata Capital</t>
  </si>
  <si>
    <t>INE976I14HT4</t>
  </si>
  <si>
    <t>SD Corporation</t>
  </si>
  <si>
    <t>INE660N14092</t>
  </si>
  <si>
    <t>India Infoline Finance</t>
  </si>
  <si>
    <t>INE866I14FX3</t>
  </si>
  <si>
    <t>INE013A14LO6</t>
  </si>
  <si>
    <t>INE140A14548</t>
  </si>
  <si>
    <t>Sundaram BNP Paribas Home Finance</t>
  </si>
  <si>
    <t>INE667F14861</t>
  </si>
  <si>
    <t>Power Finance Corporation</t>
  </si>
  <si>
    <t>INE134E14501</t>
  </si>
  <si>
    <t>Fullerton India Credit Company</t>
  </si>
  <si>
    <t>INE535H14DL6</t>
  </si>
  <si>
    <t>INE242A14ES7</t>
  </si>
  <si>
    <t>IL&amp;FS Financial Services</t>
  </si>
  <si>
    <t>INE121H14AP2</t>
  </si>
  <si>
    <t>Treasury Bill</t>
  </si>
  <si>
    <t>TBILL</t>
  </si>
  <si>
    <t>IDIA00085822</t>
  </si>
  <si>
    <t>Manappuram Finance</t>
  </si>
  <si>
    <t>INE522D07420</t>
  </si>
  <si>
    <t>INE134E08FR9</t>
  </si>
  <si>
    <t>LIC Housing Finance</t>
  </si>
  <si>
    <t>INE115A07AS7</t>
  </si>
  <si>
    <t>INE866I07206</t>
  </si>
  <si>
    <t>Housing Development Finance Corporation</t>
  </si>
  <si>
    <t>INE001A07JG5</t>
  </si>
  <si>
    <t>INE535H07183</t>
  </si>
  <si>
    <t>INE261F09GT9</t>
  </si>
  <si>
    <t>INE261F09GN2</t>
  </si>
  <si>
    <t>Shriram Transport Finance</t>
  </si>
  <si>
    <t>INE721A07986</t>
  </si>
  <si>
    <t>INE166A09030</t>
  </si>
  <si>
    <t>IDIA00098274</t>
  </si>
  <si>
    <t>Pramerica Equity Fund</t>
  </si>
  <si>
    <t>EQUITY &amp; EQUITY RELATED</t>
  </si>
  <si>
    <t>ITC</t>
  </si>
  <si>
    <t>Consumer Non Durables</t>
  </si>
  <si>
    <t>INE154A01025</t>
  </si>
  <si>
    <t>Infosys</t>
  </si>
  <si>
    <t>Software</t>
  </si>
  <si>
    <t>INE009A01021</t>
  </si>
  <si>
    <t>Reliance Industries</t>
  </si>
  <si>
    <t>Petroleum Products</t>
  </si>
  <si>
    <t>Banks</t>
  </si>
  <si>
    <t>INE002A01018</t>
  </si>
  <si>
    <t>Finance</t>
  </si>
  <si>
    <t>INE001A01036</t>
  </si>
  <si>
    <t>ICICI Bank</t>
  </si>
  <si>
    <t>INE090A01013</t>
  </si>
  <si>
    <t>INE040A01026</t>
  </si>
  <si>
    <t>Tata Consultancy Services</t>
  </si>
  <si>
    <t>Auto</t>
  </si>
  <si>
    <t>INE467B01029</t>
  </si>
  <si>
    <t>Larsen &amp; Toubro</t>
  </si>
  <si>
    <t>Construction Project</t>
  </si>
  <si>
    <t>INE018A01030</t>
  </si>
  <si>
    <t>State Bank of India</t>
  </si>
  <si>
    <t>Pharmaceuticals</t>
  </si>
  <si>
    <t>INE062A01012</t>
  </si>
  <si>
    <t>Oil &amp; Natural Gas Corpn</t>
  </si>
  <si>
    <t>Oil</t>
  </si>
  <si>
    <t>INE213A01029</t>
  </si>
  <si>
    <t>Tata Motors</t>
  </si>
  <si>
    <t>INE155A01022</t>
  </si>
  <si>
    <t>Bharti Airtel</t>
  </si>
  <si>
    <t>Telecom - Services</t>
  </si>
  <si>
    <t>Ferrous Metals</t>
  </si>
  <si>
    <t>INE397D01024</t>
  </si>
  <si>
    <t>Dr. Reddy's Laboratories</t>
  </si>
  <si>
    <t>INE089A01023</t>
  </si>
  <si>
    <t>Coal India</t>
  </si>
  <si>
    <t>Minerals/Mining</t>
  </si>
  <si>
    <t>INE522F01014</t>
  </si>
  <si>
    <t>Cipla</t>
  </si>
  <si>
    <t>Services</t>
  </si>
  <si>
    <t>INE059A01026</t>
  </si>
  <si>
    <t>Tata Steel</t>
  </si>
  <si>
    <t>Transportation</t>
  </si>
  <si>
    <t>INE081A01012</t>
  </si>
  <si>
    <t>Axis Bank</t>
  </si>
  <si>
    <t>Cement</t>
  </si>
  <si>
    <t>INE238A01026</t>
  </si>
  <si>
    <t>Bajaj Auto</t>
  </si>
  <si>
    <t>Power</t>
  </si>
  <si>
    <t>INE917I01010</t>
  </si>
  <si>
    <t>Mahindra &amp; Mahindra</t>
  </si>
  <si>
    <t>Non - Ferrous Metals</t>
  </si>
  <si>
    <t>INE101A01026</t>
  </si>
  <si>
    <t>Sun Pharmaceuticals Industries</t>
  </si>
  <si>
    <t>Industrial Capital Goods</t>
  </si>
  <si>
    <t>INE044A01036</t>
  </si>
  <si>
    <t>Hindustan Unilever</t>
  </si>
  <si>
    <t>INE030A01027</t>
  </si>
  <si>
    <t>Yes Bank</t>
  </si>
  <si>
    <t>INE528G01019</t>
  </si>
  <si>
    <t>Aditya Birla Nuvo</t>
  </si>
  <si>
    <t>INE069A01017</t>
  </si>
  <si>
    <t>Bharat Petroleum Corpn.</t>
  </si>
  <si>
    <t>INE029A01011</t>
  </si>
  <si>
    <t>Jet Airways (India)</t>
  </si>
  <si>
    <t>INE802G01018</t>
  </si>
  <si>
    <t>Hindustan Petroleum Corporation</t>
  </si>
  <si>
    <t>INE094A01015</t>
  </si>
  <si>
    <t>HCL Technologies</t>
  </si>
  <si>
    <t>INE860A01027</t>
  </si>
  <si>
    <t>INE095A01012</t>
  </si>
  <si>
    <t>Maruti Suzuki India</t>
  </si>
  <si>
    <t>INE585B01010</t>
  </si>
  <si>
    <t>Wipro</t>
  </si>
  <si>
    <t>INE075A01022</t>
  </si>
  <si>
    <t>Financial Technologies(India)</t>
  </si>
  <si>
    <t>INE111B01023</t>
  </si>
  <si>
    <t>Asian Paints</t>
  </si>
  <si>
    <t>INE021A01018</t>
  </si>
  <si>
    <t>Bank of Baroda</t>
  </si>
  <si>
    <t>INE028A01013</t>
  </si>
  <si>
    <t>NTPC</t>
  </si>
  <si>
    <t>INE733E01010</t>
  </si>
  <si>
    <t>ACC</t>
  </si>
  <si>
    <t>INE012A01025</t>
  </si>
  <si>
    <t>INE043D01016</t>
  </si>
  <si>
    <t>INE749A01030</t>
  </si>
  <si>
    <t>Hindalco Industries</t>
  </si>
  <si>
    <t>INE038A01020</t>
  </si>
  <si>
    <t>Bharat Heavy Electricals</t>
  </si>
  <si>
    <t>INE257A01026</t>
  </si>
  <si>
    <t>Grasim Industries</t>
  </si>
  <si>
    <t>INE047A01013</t>
  </si>
  <si>
    <t>Tech Mahindra</t>
  </si>
  <si>
    <t>INE669C01028</t>
  </si>
  <si>
    <t>INE089A08051</t>
  </si>
  <si>
    <t>Pramerica Dynamic Fund</t>
  </si>
  <si>
    <t>Power Grid Corporation of India</t>
  </si>
  <si>
    <t>INE752E01010</t>
  </si>
  <si>
    <t>INE008A16NE8</t>
  </si>
  <si>
    <t>Exim Bank</t>
  </si>
  <si>
    <t>INE514E08AS1</t>
  </si>
  <si>
    <t>INE081A08181</t>
  </si>
  <si>
    <t>Pramerica Short Term Income Fund</t>
  </si>
  <si>
    <t>CENTRAL GOVERNMENT SECURITIES</t>
  </si>
  <si>
    <t>07.83% CGL 2018</t>
  </si>
  <si>
    <t>IN0020110014</t>
  </si>
  <si>
    <t>INE115A07CJ2</t>
  </si>
  <si>
    <t>Pramerica Dynamic Monthly Income Fund</t>
  </si>
  <si>
    <t>INE141A16IF4</t>
  </si>
  <si>
    <t>INE514E08AX1</t>
  </si>
  <si>
    <t>INE038A07266</t>
  </si>
  <si>
    <t>Rural Electrification Corporation</t>
  </si>
  <si>
    <t>INE020B08807</t>
  </si>
  <si>
    <t>INE261F09GY9</t>
  </si>
  <si>
    <t>Pramerica Treasury Advantage Fund</t>
  </si>
  <si>
    <t>INE476A16JI6</t>
  </si>
  <si>
    <t>CRISIL A-</t>
  </si>
  <si>
    <t>ICRA AA</t>
  </si>
  <si>
    <t>Shapoorji Pallonji &amp; Co</t>
  </si>
  <si>
    <t>INE404K14513</t>
  </si>
  <si>
    <t>CARE AA-</t>
  </si>
  <si>
    <t>RKN Retail</t>
  </si>
  <si>
    <t>INE270O08017</t>
  </si>
  <si>
    <t>Aditya Birla Finance</t>
  </si>
  <si>
    <t>INE860H07250</t>
  </si>
  <si>
    <t>Century Textile &amp; Industries</t>
  </si>
  <si>
    <t>INE055A07054</t>
  </si>
  <si>
    <t>Unlisted</t>
  </si>
  <si>
    <t>L&amp;T Seawoods</t>
  </si>
  <si>
    <t>INE968N08059</t>
  </si>
  <si>
    <t>Pramerica Credit Opportunities Fund</t>
  </si>
  <si>
    <t>INE434A16DF4</t>
  </si>
  <si>
    <t>ICRA A</t>
  </si>
  <si>
    <t>INE166A16GU4</t>
  </si>
  <si>
    <t>Dena Bank</t>
  </si>
  <si>
    <t>INE077A16992</t>
  </si>
  <si>
    <t>Shriram Equipment Finance</t>
  </si>
  <si>
    <t>INE468M14365</t>
  </si>
  <si>
    <t>INE532F14JH2</t>
  </si>
  <si>
    <t>ICRA A1+(so)</t>
  </si>
  <si>
    <t>INE308L14209</t>
  </si>
  <si>
    <t>CRISIL AA-</t>
  </si>
  <si>
    <t>08.33% CGL 2026</t>
  </si>
  <si>
    <t>CRISIL AA</t>
  </si>
  <si>
    <t>IN0020120039</t>
  </si>
  <si>
    <t>IN0020120047</t>
  </si>
  <si>
    <t>IL&amp;FS Transportation Networks</t>
  </si>
  <si>
    <t>INE975G08033</t>
  </si>
  <si>
    <t>Religare Finvest</t>
  </si>
  <si>
    <t>INE958G07643</t>
  </si>
  <si>
    <t>INE522D07396</t>
  </si>
  <si>
    <t>Oriental Hotels</t>
  </si>
  <si>
    <t>INE750A07019</t>
  </si>
  <si>
    <t>INE667F07AA4</t>
  </si>
  <si>
    <t>INE722A07414</t>
  </si>
  <si>
    <t>INE866I08139</t>
  </si>
  <si>
    <t>INE866I07230</t>
  </si>
  <si>
    <t>Reliance Gas Transportation Infrastructure</t>
  </si>
  <si>
    <t>INE657I08017</t>
  </si>
  <si>
    <t>Tata Motors Finance</t>
  </si>
  <si>
    <t>INE909H07883</t>
  </si>
  <si>
    <t>INE721A08BX8</t>
  </si>
  <si>
    <t>Muthoot Finance</t>
  </si>
  <si>
    <t>INE414G07068</t>
  </si>
  <si>
    <t>INE414G07084</t>
  </si>
  <si>
    <t>INE722A07224</t>
  </si>
  <si>
    <t>INE522D07321</t>
  </si>
  <si>
    <t>Reliance Home Finance</t>
  </si>
  <si>
    <t>INE217K07109</t>
  </si>
  <si>
    <t>Pramerica Dynamic Bond Fund</t>
  </si>
  <si>
    <t>INE652A16DZ9</t>
  </si>
  <si>
    <t>INE001A07LJ5</t>
  </si>
  <si>
    <t>Pramerica Short Term Floating Rate Fund</t>
  </si>
  <si>
    <t>Pramerica Fixed Duration Fund - Series 5</t>
  </si>
  <si>
    <t>INE976G16315</t>
  </si>
  <si>
    <t>State Bank of Hyderabad</t>
  </si>
  <si>
    <t>INE649A16DH3</t>
  </si>
  <si>
    <t>UCO Bank</t>
  </si>
  <si>
    <t>INE691A16GZ0</t>
  </si>
  <si>
    <t>Vijaya Bank</t>
  </si>
  <si>
    <t>INE705A16FW7</t>
  </si>
  <si>
    <t>Tamilnad Mercantile Bank</t>
  </si>
  <si>
    <t>INE668A16576</t>
  </si>
  <si>
    <t>INE001A07KP4</t>
  </si>
  <si>
    <t>INE217K07075</t>
  </si>
  <si>
    <t>INE657I07019</t>
  </si>
  <si>
    <t>IDFC</t>
  </si>
  <si>
    <t>INE043D08AN4</t>
  </si>
  <si>
    <t>Pramerica Fixed Duration Fund -Series 13</t>
  </si>
  <si>
    <t>INE562A16DI6</t>
  </si>
  <si>
    <t>INE166A16ID6</t>
  </si>
  <si>
    <t>INE976G16380</t>
  </si>
  <si>
    <t>All corporate ratings are assigned by rating agencies like CRISIL; CARE; ICRA; IND.</t>
  </si>
  <si>
    <t>**Thinly traded/Non traded securities and illiquid securities as defined in SEBI Regulations and Guidelines.</t>
  </si>
  <si>
    <t>Quantity</t>
  </si>
  <si>
    <t>08.20% CGL 2025</t>
  </si>
  <si>
    <t>Karvy Financial Services</t>
  </si>
  <si>
    <t>Notes:</t>
  </si>
  <si>
    <t xml:space="preserve">1.   Total Non Performing Assets provided for </t>
  </si>
  <si>
    <t>Nil</t>
  </si>
  <si>
    <t>2.   NAV at the beginning of the month</t>
  </si>
  <si>
    <t xml:space="preserve">             Growth Option - Normal Plan</t>
  </si>
  <si>
    <t xml:space="preserve">             Monthly Dividend Option - Normal Plan</t>
  </si>
  <si>
    <t xml:space="preserve">             Growth Option - Direct Plan</t>
  </si>
  <si>
    <t xml:space="preserve">             Daily Dividend Option - Direct Plan</t>
  </si>
  <si>
    <t xml:space="preserve">             Weekly Dividend Option - Direct Plan</t>
  </si>
  <si>
    <t>3.   NAV at the end of the month</t>
  </si>
  <si>
    <t xml:space="preserve">             Bonus Plan - Direct Plan</t>
  </si>
  <si>
    <t>4.   Exposure to derivative instrument at the end of the month</t>
  </si>
  <si>
    <t>5.   Investment in foreign securities /ADRs/GDRs at the end of the month</t>
  </si>
  <si>
    <t>6.   Investment in short term deposit at the end of the month (In Lacs)</t>
  </si>
  <si>
    <t>7.   Average Portfolio Maturity</t>
  </si>
  <si>
    <t>8.   Total Dividend (net) declared during the month - (Dividend Option - Daily, Weekly, Fortnightly and Monthly)</t>
  </si>
  <si>
    <t>Plan/Option Name</t>
  </si>
  <si>
    <t>Individual &amp; HUF</t>
  </si>
  <si>
    <t>Others</t>
  </si>
  <si>
    <t>Dividends are declared on face value of Rs. 1000 per unit. After distribution of dividend, the NAV falls to the extent of dividend and statutory levy (if applicable).</t>
  </si>
  <si>
    <t>9. Total Exposure to illiquid securities is 0.00% of the portfolio, i.e. Rs.0.00 lakh</t>
  </si>
  <si>
    <t xml:space="preserve">             Daily Dividend Option  - Direct Plan</t>
  </si>
  <si>
    <t xml:space="preserve">             Weekly Dividend Option  - Direct Plan</t>
  </si>
  <si>
    <t xml:space="preserve">             Monthly Dividend Option - Direct Plan</t>
  </si>
  <si>
    <t xml:space="preserve">             Bonus Option - Direct Plan</t>
  </si>
  <si>
    <t>5.   Investment in foreign securities/ADRs/GDRs at the end of the month</t>
  </si>
  <si>
    <t>111 days</t>
  </si>
  <si>
    <t>1.   Total Non Performing Assets provided for</t>
  </si>
  <si>
    <t xml:space="preserve">             Growth Option  - Direct Plan</t>
  </si>
  <si>
    <t xml:space="preserve">             Dividend Option - Direct Plan</t>
  </si>
  <si>
    <t>Type</t>
  </si>
  <si>
    <t>Scheme</t>
  </si>
  <si>
    <t>Underlying</t>
  </si>
  <si>
    <t>Long / Short</t>
  </si>
  <si>
    <t xml:space="preserve">Futures Price when purchased </t>
  </si>
  <si>
    <t>Margin maintained in Rs. Lakhs</t>
  </si>
  <si>
    <t>Total exposure due to futures as a %age to net assets</t>
  </si>
  <si>
    <t>Hedging</t>
  </si>
  <si>
    <t>Other than Hedging</t>
  </si>
  <si>
    <t>Total Number of contracts where futures were bought</t>
  </si>
  <si>
    <t>Total Number of contracts where futures were sold</t>
  </si>
  <si>
    <t>Gross Notional Value of contracts where futures were bought</t>
  </si>
  <si>
    <t>Net Profit/Loss value on all contracts combined</t>
  </si>
  <si>
    <t>Number of Contracts</t>
  </si>
  <si>
    <t>Option Price when purchased</t>
  </si>
  <si>
    <t>Total %age of existing assets hedged through put options</t>
  </si>
  <si>
    <t>Call/Put</t>
  </si>
  <si>
    <t>Total Number of contracts entered into</t>
  </si>
  <si>
    <t>Gross Notional Value of contracts entered into</t>
  </si>
  <si>
    <t>Put</t>
  </si>
  <si>
    <t>Call</t>
  </si>
  <si>
    <t>6.   Investment in short term deposit at the end of the month</t>
  </si>
  <si>
    <t>7.   Portfolio Turnover Ratio</t>
  </si>
  <si>
    <t>8.   Total Dividend (net) declared during the month- (Dividend Option)</t>
  </si>
  <si>
    <t>NIL</t>
  </si>
  <si>
    <t>Dividend Option - Direct Plan</t>
  </si>
  <si>
    <t>Dividends are declared on face value of  Rs. 10 per unit.  After distribution of dividend,  the NAV falls to the extent of dividend and statutory levy (if applicable).</t>
  </si>
  <si>
    <t>5.   Investment in foreign securities/ADRs/GDRs at the end of the half-year period</t>
  </si>
  <si>
    <t>6.   Investment in short term deposit at the end of the half-year period</t>
  </si>
  <si>
    <t>8.   Total Dividend (net) declared during the half-year period - (Dividend Option)</t>
  </si>
  <si>
    <t xml:space="preserve">             Quarterly Dividend Option - Normal Plan</t>
  </si>
  <si>
    <t xml:space="preserve">             Fortnightly Dividend Option - Direct Plan</t>
  </si>
  <si>
    <t xml:space="preserve">             Bonus Option - Normal Plan</t>
  </si>
  <si>
    <t>8.   Total Dividend (net) declared during the month - (Dividend Option - Weekly, Fortnightly, Monthly and Quarterly)</t>
  </si>
  <si>
    <t xml:space="preserve">            Growth Option - Normal Plan</t>
  </si>
  <si>
    <t xml:space="preserve">            Dividend Option - Normal Plan</t>
  </si>
  <si>
    <t xml:space="preserve">            Growth Option - Direct Plan</t>
  </si>
  <si>
    <t xml:space="preserve">            Dividend Option - Direct Plan</t>
  </si>
  <si>
    <t xml:space="preserve">            Bonus Option - Direct Plan</t>
  </si>
  <si>
    <t>8.   Total Dividend (net) declared during the one month - (Monthly Dividend Option)</t>
  </si>
  <si>
    <t>Daily Dividend Option</t>
  </si>
  <si>
    <t>Weekly Dividend Option</t>
  </si>
  <si>
    <t>Fortnightly Dividend Option</t>
  </si>
  <si>
    <t>Monthly Dividend Option</t>
  </si>
  <si>
    <t xml:space="preserve">            Bonus Option - Normal Plan</t>
  </si>
  <si>
    <t>8.   Total Dividend (net) declared during the month - (Dividend Option)</t>
  </si>
  <si>
    <t>8.   Total Dividend (net) declared during the month - (Dividend Option -Quarterly and Monthly)</t>
  </si>
  <si>
    <t>Monthly Dividend Option - Normal Plan</t>
  </si>
  <si>
    <t>8.   Total Dividend (net) declared during the month - (Dividend Option - Daily, Weekly and Monthly)</t>
  </si>
  <si>
    <t>FFDD</t>
  </si>
  <si>
    <t>FFWD</t>
  </si>
  <si>
    <t>FFMD</t>
  </si>
  <si>
    <t xml:space="preserve">             Weekley Dividend Option - Direct Plan</t>
  </si>
  <si>
    <t xml:space="preserve">             Growth Option</t>
  </si>
  <si>
    <t xml:space="preserve">             Dividend Option</t>
  </si>
  <si>
    <t xml:space="preserve">             Direct Growth Option</t>
  </si>
  <si>
    <t>4.   Exposure to derivative instrument at the end of the half-year period</t>
  </si>
  <si>
    <t>6.   Investment in short term deposit at the end of the half-year period (In Lacs)</t>
  </si>
  <si>
    <t>10.16 Months</t>
  </si>
  <si>
    <t>Dividend Option</t>
  </si>
  <si>
    <t>NA</t>
  </si>
  <si>
    <t>9.45 Months</t>
  </si>
  <si>
    <t>363 Days</t>
  </si>
  <si>
    <t>18 days</t>
  </si>
  <si>
    <t>498 days</t>
  </si>
  <si>
    <t>2.25 Years</t>
  </si>
  <si>
    <t>4.07 Years</t>
  </si>
  <si>
    <t>4.05 Years</t>
  </si>
  <si>
    <t>38 Days</t>
  </si>
  <si>
    <t xml:space="preserve">             Quarterly Dividend Option - Direct Plan</t>
  </si>
  <si>
    <t>3.   NAV at the end of the period (`)</t>
  </si>
  <si>
    <t>2.   NAV at the beginning of the period (`)  ##</t>
  </si>
  <si>
    <t>Positions through Futures as on 31 May 2013</t>
  </si>
  <si>
    <t>For the month ended on 31 May 2013 - Hedging and Non-Hedging transactions through futures which have been squared off/expired</t>
  </si>
  <si>
    <t>Positions through Put Options as on 31 May 2013</t>
  </si>
  <si>
    <t>For the month ended on 31 May 2013 - Hedging and Non-Hedging transactions through options which have been squared off/expired</t>
  </si>
  <si>
    <t>Monthly Dividend Option - Direct Plan</t>
  </si>
  <si>
    <t>Monthly Dividend Option-Direct Plan</t>
  </si>
  <si>
    <t xml:space="preserve">3.   NAV at the end of the period (`) </t>
  </si>
  <si>
    <t>2.   NAV at the beginning of the period (`)</t>
  </si>
  <si>
    <t xml:space="preserve">             Growth Option - Regular Plan</t>
  </si>
  <si>
    <t xml:space="preserve">             Daily Dividend Option - Regular Plan</t>
  </si>
  <si>
    <t xml:space="preserve">             Weekly Dividend Option - Regular Plan</t>
  </si>
  <si>
    <t xml:space="preserve">             Fortnightly Dividend Option - Regular Plan</t>
  </si>
  <si>
    <t xml:space="preserve">             Monthly Dividend Option - Regular Plan</t>
  </si>
  <si>
    <t xml:space="preserve">             Bonus Plan - Regular Plan</t>
  </si>
  <si>
    <t xml:space="preserve">             Daily Dividend Option  - Regular Plan</t>
  </si>
  <si>
    <t xml:space="preserve">             Weekly Dividend Option  - Regular Plan</t>
  </si>
  <si>
    <t xml:space="preserve">             Fortnightly Dividend Option  - Regular Plan</t>
  </si>
  <si>
    <t xml:space="preserve">             Monthly Dividend Option - Regular Plan </t>
  </si>
  <si>
    <t xml:space="preserve">             Bonus Option - Regular Plan </t>
  </si>
  <si>
    <t xml:space="preserve">             Growth Option  - Regular Plan</t>
  </si>
  <si>
    <t xml:space="preserve">             Dividend Option - Regular Plan</t>
  </si>
  <si>
    <t>Dividend Option - Regular Plan</t>
  </si>
  <si>
    <t xml:space="preserve">             Quarterly Dividend Option - Regular Plan</t>
  </si>
  <si>
    <t xml:space="preserve">             Bonus Option - Regular Plan</t>
  </si>
  <si>
    <t xml:space="preserve">            Growth Option - Regular Plan</t>
  </si>
  <si>
    <t xml:space="preserve">            Dividend Option - Regular Plan</t>
  </si>
  <si>
    <t xml:space="preserve">            Bonus Option - Regular Plan</t>
  </si>
  <si>
    <t xml:space="preserve">             Weekly Dividend Option - Regular Plan 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</si>
</sst>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[$-409]dd\-mmm\-yy;@"/>
    <numFmt numFmtId="165" formatCode="_ * #,##0_)_£_ ;_ * \(#,##0\)_£_ ;_ * &quot;-&quot;??_)_£_ ;_ @_ "/>
    <numFmt numFmtId="166" formatCode="dd\-mmm\-yyyy"/>
    <numFmt numFmtId="167" formatCode="_(* #,##0_);_(* \(#,##0\);_(* &quot;-&quot;??_);_(@_)"/>
    <numFmt numFmtId="168" formatCode="0.0000"/>
    <numFmt numFmtId="169" formatCode="_(* #,##0.0000_);_(* \(#,##0.0000\);_(* &quot;-&quot;??_);_(@_)"/>
    <numFmt numFmtId="170" formatCode="#,##0.000000"/>
    <numFmt numFmtId="171" formatCode="0.000%"/>
    <numFmt numFmtId="172" formatCode="##0.0000_);\(##0.0000\)"/>
  </numFmts>
  <fonts count="24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10"/>
      <color indexed="62"/>
      <name val="Times New Roman"/>
      <family val="1"/>
    </font>
    <font>
      <b/>
      <sz val="10"/>
      <name val="Times New Roman"/>
      <family val="1"/>
    </font>
    <font>
      <sz val="10"/>
      <color indexed="62"/>
      <name val="Times New Roman"/>
      <family val="1"/>
    </font>
    <font>
      <sz val="10"/>
      <name val="Times New Roman"/>
      <family val="1"/>
    </font>
    <font>
      <b/>
      <sz val="10"/>
      <color indexed="9"/>
      <name val="Trebuchet MS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9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9"/>
      <color theme="1"/>
      <name val="Tahoma"/>
      <family val="2"/>
    </font>
    <font>
      <b/>
      <sz val="9"/>
      <name val="Tahoma"/>
      <family val="2"/>
    </font>
    <font>
      <sz val="9"/>
      <color indexed="10"/>
      <name val="Tahoma"/>
      <family val="2"/>
    </font>
    <font>
      <sz val="8.25"/>
      <name val="Arial"/>
      <family val="2"/>
    </font>
    <font>
      <b/>
      <sz val="10"/>
      <name val="Tahoma"/>
      <family val="2"/>
    </font>
    <font>
      <sz val="10"/>
      <color indexed="10"/>
      <name val="Tahoma"/>
      <family val="2"/>
    </font>
    <font>
      <sz val="10"/>
      <color indexed="9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39" fontId="16" fillId="0" borderId="0"/>
    <xf numFmtId="0" fontId="1" fillId="0" borderId="0"/>
  </cellStyleXfs>
  <cellXfs count="137">
    <xf numFmtId="0" fontId="0" fillId="0" borderId="0" xfId="0"/>
    <xf numFmtId="0" fontId="3" fillId="0" borderId="0" xfId="0" applyFont="1"/>
    <xf numFmtId="0" fontId="5" fillId="2" borderId="1" xfId="2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left"/>
    </xf>
    <xf numFmtId="164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10" fontId="10" fillId="0" borderId="1" xfId="4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14" fontId="7" fillId="0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39" fontId="5" fillId="2" borderId="1" xfId="1" applyNumberFormat="1" applyFont="1" applyFill="1" applyBorder="1" applyAlignment="1">
      <alignment horizontal="center" vertical="top" wrapText="1"/>
    </xf>
    <xf numFmtId="10" fontId="5" fillId="2" borderId="1" xfId="4" applyNumberFormat="1" applyFont="1" applyFill="1" applyBorder="1" applyAlignment="1">
      <alignment horizontal="center" vertical="top" wrapText="1"/>
    </xf>
    <xf numFmtId="39" fontId="0" fillId="0" borderId="0" xfId="0" applyNumberFormat="1"/>
    <xf numFmtId="10" fontId="0" fillId="0" borderId="0" xfId="0" applyNumberFormat="1"/>
    <xf numFmtId="166" fontId="0" fillId="0" borderId="0" xfId="0" applyNumberFormat="1"/>
    <xf numFmtId="0" fontId="12" fillId="0" borderId="0" xfId="0" applyFont="1" applyBorder="1" applyAlignment="1">
      <alignment horizontal="left" vertical="top"/>
    </xf>
    <xf numFmtId="0" fontId="12" fillId="3" borderId="0" xfId="0" applyFont="1" applyFill="1"/>
    <xf numFmtId="39" fontId="12" fillId="3" borderId="0" xfId="0" applyNumberFormat="1" applyFont="1" applyFill="1"/>
    <xf numFmtId="10" fontId="12" fillId="3" borderId="0" xfId="0" applyNumberFormat="1" applyFont="1" applyFill="1"/>
    <xf numFmtId="166" fontId="12" fillId="3" borderId="0" xfId="0" applyNumberFormat="1" applyFont="1" applyFill="1"/>
    <xf numFmtId="0" fontId="13" fillId="2" borderId="0" xfId="0" applyFont="1" applyFill="1"/>
    <xf numFmtId="39" fontId="13" fillId="2" borderId="0" xfId="0" applyNumberFormat="1" applyFont="1" applyFill="1"/>
    <xf numFmtId="10" fontId="13" fillId="2" borderId="0" xfId="0" applyNumberFormat="1" applyFont="1" applyFill="1"/>
    <xf numFmtId="166" fontId="13" fillId="2" borderId="0" xfId="0" applyNumberFormat="1" applyFont="1" applyFill="1"/>
    <xf numFmtId="0" fontId="0" fillId="4" borderId="0" xfId="0" applyFill="1"/>
    <xf numFmtId="0" fontId="0" fillId="0" borderId="0" xfId="0" applyFill="1"/>
    <xf numFmtId="0" fontId="12" fillId="0" borderId="0" xfId="0" applyFont="1" applyFill="1"/>
    <xf numFmtId="0" fontId="13" fillId="0" borderId="0" xfId="0" applyFont="1" applyFill="1"/>
    <xf numFmtId="0" fontId="0" fillId="0" borderId="1" xfId="0" applyBorder="1"/>
    <xf numFmtId="166" fontId="5" fillId="2" borderId="2" xfId="1" applyNumberFormat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0" fontId="0" fillId="5" borderId="0" xfId="0" applyFill="1"/>
    <xf numFmtId="167" fontId="7" fillId="0" borderId="1" xfId="1" applyNumberFormat="1" applyFont="1" applyFill="1" applyBorder="1" applyAlignment="1">
      <alignment horizontal="center"/>
    </xf>
    <xf numFmtId="167" fontId="5" fillId="2" borderId="1" xfId="1" applyNumberFormat="1" applyFont="1" applyFill="1" applyBorder="1" applyAlignment="1">
      <alignment horizontal="center" vertical="top" wrapText="1"/>
    </xf>
    <xf numFmtId="167" fontId="0" fillId="0" borderId="0" xfId="1" applyNumberFormat="1" applyFont="1"/>
    <xf numFmtId="167" fontId="12" fillId="3" borderId="0" xfId="1" applyNumberFormat="1" applyFont="1" applyFill="1"/>
    <xf numFmtId="167" fontId="13" fillId="2" borderId="0" xfId="1" applyNumberFormat="1" applyFont="1" applyFill="1"/>
    <xf numFmtId="0" fontId="0" fillId="0" borderId="0" xfId="0" applyFill="1" applyBorder="1"/>
    <xf numFmtId="43" fontId="11" fillId="0" borderId="0" xfId="1" applyFont="1" applyFill="1" applyBorder="1" applyAlignment="1">
      <alignment horizontal="center" vertical="top" wrapText="1"/>
    </xf>
    <xf numFmtId="10" fontId="0" fillId="0" borderId="0" xfId="4" applyNumberFormat="1" applyFont="1"/>
    <xf numFmtId="10" fontId="12" fillId="0" borderId="0" xfId="4" applyNumberFormat="1" applyFont="1" applyBorder="1" applyAlignment="1">
      <alignment horizontal="left" vertical="top"/>
    </xf>
    <xf numFmtId="167" fontId="0" fillId="0" borderId="0" xfId="0" applyNumberFormat="1"/>
    <xf numFmtId="10" fontId="12" fillId="0" borderId="0" xfId="0" applyNumberFormat="1" applyFont="1" applyBorder="1" applyAlignment="1">
      <alignment horizontal="left" vertical="top"/>
    </xf>
    <xf numFmtId="10" fontId="0" fillId="0" borderId="0" xfId="4" applyNumberFormat="1" applyFont="1" applyFill="1"/>
    <xf numFmtId="10" fontId="0" fillId="0" borderId="0" xfId="0" applyNumberFormat="1" applyFill="1"/>
    <xf numFmtId="10" fontId="0" fillId="0" borderId="0" xfId="4" applyNumberFormat="1" applyFont="1" applyFill="1" applyBorder="1"/>
    <xf numFmtId="10" fontId="0" fillId="0" borderId="0" xfId="0" applyNumberFormat="1" applyFill="1" applyBorder="1"/>
    <xf numFmtId="0" fontId="14" fillId="0" borderId="0" xfId="0" applyFont="1" applyBorder="1"/>
    <xf numFmtId="0" fontId="14" fillId="0" borderId="0" xfId="0" applyFont="1"/>
    <xf numFmtId="0" fontId="15" fillId="0" borderId="0" xfId="0" applyFont="1"/>
    <xf numFmtId="0" fontId="14" fillId="0" borderId="0" xfId="0" applyFont="1" applyBorder="1" applyAlignment="1">
      <alignment horizontal="right"/>
    </xf>
    <xf numFmtId="39" fontId="14" fillId="0" borderId="0" xfId="5" applyFont="1" applyBorder="1"/>
    <xf numFmtId="168" fontId="14" fillId="0" borderId="0" xfId="0" applyNumberFormat="1" applyFont="1" applyFill="1" applyBorder="1"/>
    <xf numFmtId="168" fontId="14" fillId="6" borderId="0" xfId="0" applyNumberFormat="1" applyFont="1" applyFill="1" applyBorder="1" applyAlignment="1">
      <alignment horizontal="right"/>
    </xf>
    <xf numFmtId="169" fontId="14" fillId="0" borderId="0" xfId="0" applyNumberFormat="1" applyFont="1" applyBorder="1"/>
    <xf numFmtId="169" fontId="17" fillId="0" borderId="0" xfId="1" applyNumberFormat="1" applyFont="1"/>
    <xf numFmtId="39" fontId="14" fillId="0" borderId="0" xfId="5" applyFont="1" applyBorder="1" applyAlignment="1">
      <alignment horizontal="left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7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>
      <alignment horizontal="right"/>
    </xf>
    <xf numFmtId="170" fontId="14" fillId="0" borderId="0" xfId="0" applyNumberFormat="1" applyFont="1" applyFill="1" applyBorder="1"/>
    <xf numFmtId="0" fontId="14" fillId="6" borderId="0" xfId="0" applyFont="1" applyFill="1" applyBorder="1"/>
    <xf numFmtId="4" fontId="14" fillId="6" borderId="0" xfId="0" applyNumberFormat="1" applyFont="1" applyFill="1" applyBorder="1"/>
    <xf numFmtId="4" fontId="19" fillId="6" borderId="0" xfId="0" applyNumberFormat="1" applyFont="1" applyFill="1" applyBorder="1"/>
    <xf numFmtId="0" fontId="14" fillId="0" borderId="0" xfId="0" applyFont="1" applyBorder="1" applyAlignment="1"/>
    <xf numFmtId="0" fontId="20" fillId="0" borderId="0" xfId="0" applyFont="1" applyFill="1" applyBorder="1" applyAlignment="1" applyProtection="1">
      <alignment vertical="top"/>
      <protection locked="0"/>
    </xf>
    <xf numFmtId="0" fontId="14" fillId="0" borderId="0" xfId="0" applyFont="1" applyFill="1" applyBorder="1" applyAlignment="1">
      <alignment horizontal="right"/>
    </xf>
    <xf numFmtId="0" fontId="14" fillId="0" borderId="0" xfId="0" applyFont="1" applyBorder="1" applyAlignment="1">
      <alignment horizontal="left"/>
    </xf>
    <xf numFmtId="0" fontId="15" fillId="0" borderId="0" xfId="0" applyFont="1" applyBorder="1"/>
    <xf numFmtId="168" fontId="15" fillId="6" borderId="0" xfId="0" applyNumberFormat="1" applyFont="1" applyFill="1" applyBorder="1" applyAlignment="1">
      <alignment horizontal="right"/>
    </xf>
    <xf numFmtId="43" fontId="15" fillId="0" borderId="0" xfId="1" applyFont="1" applyBorder="1"/>
    <xf numFmtId="171" fontId="15" fillId="0" borderId="0" xfId="4" applyNumberFormat="1" applyFont="1" applyBorder="1"/>
    <xf numFmtId="10" fontId="15" fillId="0" borderId="0" xfId="0" applyNumberFormat="1" applyFont="1" applyFill="1" applyBorder="1"/>
    <xf numFmtId="39" fontId="15" fillId="0" borderId="0" xfId="5" applyFont="1" applyBorder="1"/>
    <xf numFmtId="2" fontId="15" fillId="0" borderId="0" xfId="0" applyNumberFormat="1" applyFont="1" applyFill="1" applyBorder="1"/>
    <xf numFmtId="43" fontId="17" fillId="0" borderId="0" xfId="1" applyFont="1"/>
    <xf numFmtId="0" fontId="15" fillId="0" borderId="0" xfId="0" applyFont="1" applyFill="1" applyBorder="1"/>
    <xf numFmtId="43" fontId="15" fillId="0" borderId="0" xfId="1" applyFont="1" applyFill="1" applyBorder="1"/>
    <xf numFmtId="171" fontId="15" fillId="0" borderId="0" xfId="4" applyNumberFormat="1" applyFont="1" applyFill="1" applyBorder="1"/>
    <xf numFmtId="0" fontId="15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" fontId="15" fillId="0" borderId="0" xfId="0" applyNumberFormat="1" applyFont="1" applyFill="1" applyBorder="1"/>
    <xf numFmtId="39" fontId="15" fillId="0" borderId="0" xfId="5" applyFont="1" applyFill="1" applyBorder="1"/>
    <xf numFmtId="39" fontId="15" fillId="0" borderId="0" xfId="5" applyFont="1" applyFill="1" applyBorder="1" applyAlignment="1">
      <alignment horizontal="right"/>
    </xf>
    <xf numFmtId="0" fontId="15" fillId="0" borderId="0" xfId="6" applyFont="1" applyFill="1" applyBorder="1"/>
    <xf numFmtId="0" fontId="21" fillId="0" borderId="0" xfId="0" applyFont="1" applyFill="1" applyBorder="1" applyAlignment="1">
      <alignment vertical="top"/>
    </xf>
    <xf numFmtId="10" fontId="15" fillId="0" borderId="0" xfId="4" applyNumberFormat="1" applyFont="1" applyFill="1" applyBorder="1"/>
    <xf numFmtId="0" fontId="15" fillId="0" borderId="1" xfId="0" applyFont="1" applyFill="1" applyBorder="1" applyAlignment="1">
      <alignment horizontal="center"/>
    </xf>
    <xf numFmtId="167" fontId="15" fillId="0" borderId="1" xfId="1" applyNumberFormat="1" applyFont="1" applyFill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1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 applyAlignment="1">
      <alignment horizontal="center"/>
    </xf>
    <xf numFmtId="170" fontId="15" fillId="0" borderId="0" xfId="0" applyNumberFormat="1" applyFont="1" applyFill="1" applyBorder="1" applyAlignment="1">
      <alignment horizontal="right"/>
    </xf>
    <xf numFmtId="10" fontId="15" fillId="0" borderId="0" xfId="4" applyNumberFormat="1" applyFont="1" applyBorder="1"/>
    <xf numFmtId="0" fontId="15" fillId="0" borderId="0" xfId="0" applyFont="1" applyBorder="1" applyAlignment="1">
      <alignment horizontal="right"/>
    </xf>
    <xf numFmtId="168" fontId="15" fillId="0" borderId="0" xfId="0" applyNumberFormat="1" applyFont="1" applyFill="1" applyBorder="1"/>
    <xf numFmtId="168" fontId="15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 applyProtection="1">
      <alignment vertical="top"/>
      <protection locked="0"/>
    </xf>
    <xf numFmtId="0" fontId="15" fillId="0" borderId="0" xfId="0" applyFont="1" applyBorder="1" applyAlignment="1">
      <alignment horizontal="center" wrapText="1"/>
    </xf>
    <xf numFmtId="0" fontId="15" fillId="7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15" fillId="0" borderId="0" xfId="0" applyNumberFormat="1" applyFont="1" applyFill="1" applyBorder="1" applyAlignment="1">
      <alignment horizontal="right"/>
    </xf>
    <xf numFmtId="39" fontId="15" fillId="0" borderId="0" xfId="5" applyFont="1" applyBorder="1" applyAlignment="1">
      <alignment horizontal="left"/>
    </xf>
    <xf numFmtId="0" fontId="15" fillId="6" borderId="0" xfId="0" applyFont="1" applyFill="1" applyBorder="1"/>
    <xf numFmtId="4" fontId="22" fillId="6" borderId="0" xfId="0" applyNumberFormat="1" applyFont="1" applyFill="1" applyBorder="1"/>
    <xf numFmtId="4" fontId="15" fillId="6" borderId="0" xfId="0" applyNumberFormat="1" applyFont="1" applyFill="1" applyBorder="1"/>
    <xf numFmtId="0" fontId="15" fillId="0" borderId="0" xfId="0" applyFont="1" applyBorder="1" applyAlignment="1"/>
    <xf numFmtId="0" fontId="15" fillId="0" borderId="0" xfId="0" applyFont="1" applyBorder="1" applyAlignment="1">
      <alignment wrapText="1"/>
    </xf>
    <xf numFmtId="43" fontId="22" fillId="0" borderId="0" xfId="1" applyFont="1" applyBorder="1"/>
    <xf numFmtId="170" fontId="15" fillId="0" borderId="0" xfId="0" applyNumberFormat="1" applyFont="1" applyFill="1" applyBorder="1"/>
    <xf numFmtId="43" fontId="23" fillId="0" borderId="0" xfId="1" applyFont="1" applyBorder="1"/>
    <xf numFmtId="0" fontId="15" fillId="0" borderId="0" xfId="0" applyFont="1" applyBorder="1" applyAlignment="1">
      <alignment horizontal="left"/>
    </xf>
    <xf numFmtId="4" fontId="15" fillId="0" borderId="0" xfId="0" applyNumberFormat="1" applyFont="1" applyFill="1" applyBorder="1" applyAlignment="1">
      <alignment horizontal="right"/>
    </xf>
    <xf numFmtId="169" fontId="0" fillId="0" borderId="0" xfId="0" applyNumberFormat="1"/>
    <xf numFmtId="0" fontId="1" fillId="8" borderId="0" xfId="0" applyFont="1" applyFill="1"/>
    <xf numFmtId="0" fontId="1" fillId="0" borderId="0" xfId="0" applyFont="1"/>
    <xf numFmtId="10" fontId="15" fillId="7" borderId="0" xfId="4" applyNumberFormat="1" applyFont="1" applyFill="1" applyBorder="1" applyAlignment="1">
      <alignment horizontal="right"/>
    </xf>
    <xf numFmtId="172" fontId="0" fillId="0" borderId="0" xfId="0" applyNumberFormat="1"/>
    <xf numFmtId="43" fontId="0" fillId="0" borderId="0" xfId="1" applyFont="1"/>
    <xf numFmtId="39" fontId="14" fillId="0" borderId="0" xfId="5" applyFont="1" applyBorder="1" applyAlignment="1">
      <alignment horizontal="center"/>
    </xf>
    <xf numFmtId="0" fontId="21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7">
    <cellStyle name="_x000a_386grabber=m" xfId="6"/>
    <cellStyle name="Comma" xfId="1" builtinId="3"/>
    <cellStyle name="Hyperlink" xfId="2" builtinId="8"/>
    <cellStyle name="Normal" xfId="0" builtinId="0"/>
    <cellStyle name="Normal 2" xfId="3"/>
    <cellStyle name="Normal_Unaudited Half Yrly - MSIM Copy" xfId="5"/>
    <cellStyle name="Percent" xfId="4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2"/>
  <sheetViews>
    <sheetView tabSelected="1" topLeftCell="A58" workbookViewId="0">
      <selection activeCell="C84" sqref="C84"/>
    </sheetView>
  </sheetViews>
  <sheetFormatPr defaultColWidth="9.140625" defaultRowHeight="12.75"/>
  <cols>
    <col min="1" max="1" width="7.5703125" customWidth="1"/>
    <col min="2" max="2" width="14.7109375" customWidth="1"/>
    <col min="3" max="3" width="64.140625" customWidth="1"/>
    <col min="4" max="4" width="15.5703125" customWidth="1"/>
    <col min="5" max="5" width="15.5703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15" customWidth="1"/>
    <col min="12" max="12" width="15.85546875" style="39" customWidth="1"/>
  </cols>
  <sheetData>
    <row r="1" spans="1:12" ht="18.75">
      <c r="A1" s="2"/>
      <c r="B1" s="2"/>
      <c r="C1" s="135" t="s">
        <v>0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14</v>
      </c>
      <c r="C9" t="s">
        <v>12</v>
      </c>
      <c r="D9" t="s">
        <v>13</v>
      </c>
      <c r="E9" s="36">
        <v>500000000</v>
      </c>
      <c r="F9" s="14">
        <v>4937.5749999999998</v>
      </c>
      <c r="G9" s="15">
        <v>6.1600000000000002E-2</v>
      </c>
      <c r="H9" s="16">
        <v>41484</v>
      </c>
    </row>
    <row r="10" spans="1:12" ht="12.75" customHeight="1">
      <c r="A10">
        <v>2</v>
      </c>
      <c r="B10" t="s">
        <v>16</v>
      </c>
      <c r="C10" t="s">
        <v>15</v>
      </c>
      <c r="D10" t="s">
        <v>13</v>
      </c>
      <c r="E10" s="36">
        <v>450000000</v>
      </c>
      <c r="F10" s="14">
        <v>4430.4345000000003</v>
      </c>
      <c r="G10" s="15">
        <v>5.5199999999999999E-2</v>
      </c>
      <c r="H10" s="16">
        <v>41498</v>
      </c>
      <c r="J10" s="17"/>
      <c r="K10" s="44"/>
    </row>
    <row r="11" spans="1:12" ht="12.75" customHeight="1">
      <c r="A11">
        <v>3</v>
      </c>
      <c r="B11" t="s">
        <v>17</v>
      </c>
      <c r="C11" t="s">
        <v>15</v>
      </c>
      <c r="D11" t="s">
        <v>13</v>
      </c>
      <c r="E11" s="36">
        <v>450000000</v>
      </c>
      <c r="F11" s="14">
        <v>4426.9515000000001</v>
      </c>
      <c r="G11" s="15">
        <v>5.5199999999999999E-2</v>
      </c>
      <c r="H11" s="16">
        <v>41502</v>
      </c>
      <c r="J11" s="15"/>
    </row>
    <row r="12" spans="1:12" ht="12.75" customHeight="1">
      <c r="A12">
        <v>4</v>
      </c>
      <c r="B12" t="s">
        <v>20</v>
      </c>
      <c r="C12" t="s">
        <v>18</v>
      </c>
      <c r="D12" t="s">
        <v>19</v>
      </c>
      <c r="E12" s="36">
        <v>350000000</v>
      </c>
      <c r="F12" s="14">
        <v>3482.4720000000002</v>
      </c>
      <c r="G12" s="15">
        <v>4.3400000000000001E-2</v>
      </c>
      <c r="H12" s="16">
        <v>41451</v>
      </c>
      <c r="J12" s="15"/>
    </row>
    <row r="13" spans="1:12" ht="12.75" customHeight="1">
      <c r="A13">
        <v>5</v>
      </c>
      <c r="B13" t="s">
        <v>22</v>
      </c>
      <c r="C13" t="s">
        <v>18</v>
      </c>
      <c r="D13" t="s">
        <v>19</v>
      </c>
      <c r="E13" s="36">
        <v>250000000</v>
      </c>
      <c r="F13" s="14">
        <v>2494.5500000000002</v>
      </c>
      <c r="G13" s="15">
        <v>3.1099999999999999E-2</v>
      </c>
      <c r="H13" s="16">
        <v>41437</v>
      </c>
      <c r="J13" s="15"/>
    </row>
    <row r="14" spans="1:12" ht="12.75" customHeight="1">
      <c r="A14">
        <v>6</v>
      </c>
      <c r="B14" t="s">
        <v>24</v>
      </c>
      <c r="C14" t="s">
        <v>23</v>
      </c>
      <c r="D14" t="s">
        <v>13</v>
      </c>
      <c r="E14" s="36">
        <v>250000000</v>
      </c>
      <c r="F14" s="14">
        <v>2471.6550000000002</v>
      </c>
      <c r="G14" s="15">
        <v>3.0800000000000001E-2</v>
      </c>
      <c r="H14" s="16">
        <v>41479</v>
      </c>
      <c r="J14" s="15"/>
    </row>
    <row r="15" spans="1:12" ht="12.75" customHeight="1">
      <c r="A15">
        <v>7</v>
      </c>
      <c r="B15" t="s">
        <v>26</v>
      </c>
      <c r="C15" t="s">
        <v>12</v>
      </c>
      <c r="D15" t="s">
        <v>13</v>
      </c>
      <c r="E15" s="36">
        <v>200000000</v>
      </c>
      <c r="F15" s="14">
        <v>1985.452</v>
      </c>
      <c r="G15" s="15">
        <v>2.4799999999999999E-2</v>
      </c>
      <c r="H15" s="16">
        <v>41460</v>
      </c>
      <c r="J15" s="15"/>
    </row>
    <row r="16" spans="1:12" ht="12.75" customHeight="1">
      <c r="A16">
        <v>8</v>
      </c>
      <c r="B16" t="s">
        <v>29</v>
      </c>
      <c r="C16" t="s">
        <v>27</v>
      </c>
      <c r="D16" t="s">
        <v>13</v>
      </c>
      <c r="E16" s="36">
        <v>200000000</v>
      </c>
      <c r="F16" s="14">
        <v>1965.854</v>
      </c>
      <c r="G16" s="15">
        <v>2.4500000000000001E-2</v>
      </c>
      <c r="H16" s="16">
        <v>41506</v>
      </c>
      <c r="J16" s="15"/>
    </row>
    <row r="17" spans="1:10" ht="12.75" customHeight="1">
      <c r="A17">
        <v>9</v>
      </c>
      <c r="B17" t="s">
        <v>32</v>
      </c>
      <c r="C17" t="s">
        <v>30</v>
      </c>
      <c r="D17" t="s">
        <v>21</v>
      </c>
      <c r="E17" s="36">
        <v>100000000</v>
      </c>
      <c r="F17" s="14">
        <v>987.44500000000005</v>
      </c>
      <c r="G17" s="15">
        <v>1.23E-2</v>
      </c>
      <c r="H17" s="16">
        <v>41484</v>
      </c>
      <c r="J17" s="15"/>
    </row>
    <row r="18" spans="1:10" ht="12.75" customHeight="1">
      <c r="A18">
        <v>10</v>
      </c>
      <c r="B18" t="s">
        <v>34</v>
      </c>
      <c r="C18" t="s">
        <v>33</v>
      </c>
      <c r="D18" t="s">
        <v>13</v>
      </c>
      <c r="E18" s="36">
        <v>50000000</v>
      </c>
      <c r="F18" s="14">
        <v>498.69400000000002</v>
      </c>
      <c r="G18" s="15">
        <v>6.1999999999999998E-3</v>
      </c>
      <c r="H18" s="16">
        <v>41439</v>
      </c>
      <c r="J18" s="15"/>
    </row>
    <row r="19" spans="1:10" ht="12.75" customHeight="1">
      <c r="A19">
        <v>11</v>
      </c>
      <c r="B19" t="s">
        <v>36</v>
      </c>
      <c r="C19" t="s">
        <v>35</v>
      </c>
      <c r="D19" t="s">
        <v>21</v>
      </c>
      <c r="E19" s="36">
        <v>50000000</v>
      </c>
      <c r="F19" s="14">
        <v>498.13499999999999</v>
      </c>
      <c r="G19" s="15">
        <v>6.1999999999999998E-3</v>
      </c>
      <c r="H19" s="16">
        <v>41444</v>
      </c>
      <c r="J19" s="15"/>
    </row>
    <row r="20" spans="1:10" ht="12.75" customHeight="1">
      <c r="A20">
        <v>12</v>
      </c>
      <c r="B20" t="s">
        <v>38</v>
      </c>
      <c r="C20" t="s">
        <v>37</v>
      </c>
      <c r="D20" t="s">
        <v>13</v>
      </c>
      <c r="E20" s="36">
        <v>20000000</v>
      </c>
      <c r="F20" s="14">
        <v>197.01779999999999</v>
      </c>
      <c r="G20" s="15">
        <v>2.5000000000000001E-3</v>
      </c>
      <c r="H20" s="16">
        <v>41494</v>
      </c>
    </row>
    <row r="21" spans="1:10" ht="12.75" customHeight="1">
      <c r="A21" s="33"/>
      <c r="B21" s="33"/>
      <c r="C21" s="18" t="s">
        <v>39</v>
      </c>
      <c r="D21" s="18"/>
      <c r="E21" s="37"/>
      <c r="F21" s="19">
        <f>SUM(F9:F20)</f>
        <v>28376.235799999999</v>
      </c>
      <c r="G21" s="20">
        <f>SUM(G9:G20)</f>
        <v>0.35379999999999995</v>
      </c>
      <c r="H21" s="21"/>
      <c r="I21" s="28"/>
    </row>
    <row r="22" spans="1:10" ht="12.75" customHeight="1">
      <c r="F22" s="14"/>
      <c r="G22" s="15"/>
      <c r="H22" s="16"/>
    </row>
    <row r="23" spans="1:10" ht="12.75" customHeight="1">
      <c r="C23" s="1" t="s">
        <v>40</v>
      </c>
      <c r="F23" s="14"/>
      <c r="G23" s="15"/>
      <c r="H23" s="16"/>
    </row>
    <row r="24" spans="1:10" ht="12.75" customHeight="1">
      <c r="A24">
        <v>13</v>
      </c>
      <c r="B24" t="s">
        <v>42</v>
      </c>
      <c r="C24" t="s">
        <v>41</v>
      </c>
      <c r="D24" t="s">
        <v>19</v>
      </c>
      <c r="E24" s="36">
        <v>450000000</v>
      </c>
      <c r="F24" s="14">
        <v>4474.3050000000003</v>
      </c>
      <c r="G24" s="15">
        <v>5.5800000000000002E-2</v>
      </c>
      <c r="H24" s="16">
        <v>41453</v>
      </c>
    </row>
    <row r="25" spans="1:10" ht="12.75" customHeight="1">
      <c r="A25">
        <v>14</v>
      </c>
      <c r="B25" t="s">
        <v>44</v>
      </c>
      <c r="C25" t="s">
        <v>43</v>
      </c>
      <c r="D25" t="s">
        <v>13</v>
      </c>
      <c r="E25" s="36">
        <v>250000000</v>
      </c>
      <c r="F25" s="14">
        <v>2498.8150000000001</v>
      </c>
      <c r="G25" s="15">
        <v>3.1200000000000002E-2</v>
      </c>
      <c r="H25" s="16">
        <v>41428</v>
      </c>
    </row>
    <row r="26" spans="1:10" ht="12.75" customHeight="1">
      <c r="A26">
        <v>15</v>
      </c>
      <c r="B26" t="s">
        <v>46</v>
      </c>
      <c r="C26" t="s">
        <v>45</v>
      </c>
      <c r="D26" t="s">
        <v>13</v>
      </c>
      <c r="E26" s="36">
        <v>250000000</v>
      </c>
      <c r="F26" s="14">
        <v>2496.5524999999998</v>
      </c>
      <c r="G26" s="15">
        <v>3.1099999999999999E-2</v>
      </c>
      <c r="H26" s="16">
        <v>41432</v>
      </c>
    </row>
    <row r="27" spans="1:10" ht="12.75" customHeight="1">
      <c r="A27">
        <v>16</v>
      </c>
      <c r="B27" t="s">
        <v>48</v>
      </c>
      <c r="C27" t="s">
        <v>47</v>
      </c>
      <c r="D27" t="s">
        <v>21</v>
      </c>
      <c r="E27" s="36">
        <v>250000000</v>
      </c>
      <c r="F27" s="14">
        <v>2490.9724999999999</v>
      </c>
      <c r="G27" s="15">
        <v>3.1099999999999999E-2</v>
      </c>
      <c r="H27" s="16">
        <v>41442</v>
      </c>
    </row>
    <row r="28" spans="1:10" ht="12.75" customHeight="1">
      <c r="A28">
        <v>17</v>
      </c>
      <c r="B28" t="s">
        <v>50</v>
      </c>
      <c r="C28" t="s">
        <v>49</v>
      </c>
      <c r="D28" t="s">
        <v>19</v>
      </c>
      <c r="E28" s="36">
        <v>250000000</v>
      </c>
      <c r="F28" s="14">
        <v>2490.44</v>
      </c>
      <c r="G28" s="15">
        <v>3.1099999999999999E-2</v>
      </c>
      <c r="H28" s="16">
        <v>41442</v>
      </c>
    </row>
    <row r="29" spans="1:10" ht="12.75" customHeight="1">
      <c r="A29">
        <v>18</v>
      </c>
      <c r="B29" t="s">
        <v>52</v>
      </c>
      <c r="C29" t="s">
        <v>51</v>
      </c>
      <c r="D29" t="s">
        <v>19</v>
      </c>
      <c r="E29" s="36">
        <v>250000000</v>
      </c>
      <c r="F29" s="14">
        <v>2488.9974999999999</v>
      </c>
      <c r="G29" s="15">
        <v>3.1E-2</v>
      </c>
      <c r="H29" s="16">
        <v>41446</v>
      </c>
    </row>
    <row r="30" spans="1:10" ht="12.75" customHeight="1">
      <c r="A30">
        <v>19</v>
      </c>
      <c r="B30" t="s">
        <v>53</v>
      </c>
      <c r="C30" t="s">
        <v>49</v>
      </c>
      <c r="D30" t="s">
        <v>19</v>
      </c>
      <c r="E30" s="36">
        <v>250000000</v>
      </c>
      <c r="F30" s="14">
        <v>2486.6</v>
      </c>
      <c r="G30" s="15">
        <v>3.1E-2</v>
      </c>
      <c r="H30" s="16">
        <v>41450</v>
      </c>
    </row>
    <row r="31" spans="1:10" ht="12.75" customHeight="1">
      <c r="A31">
        <v>20</v>
      </c>
      <c r="B31" t="s">
        <v>55</v>
      </c>
      <c r="C31" t="s">
        <v>54</v>
      </c>
      <c r="D31" t="s">
        <v>13</v>
      </c>
      <c r="E31" s="36">
        <v>250000000</v>
      </c>
      <c r="F31" s="14">
        <v>2486.5875000000001</v>
      </c>
      <c r="G31" s="15">
        <v>3.1E-2</v>
      </c>
      <c r="H31" s="16">
        <v>41450</v>
      </c>
    </row>
    <row r="32" spans="1:10" ht="12.75" customHeight="1">
      <c r="A32">
        <v>21</v>
      </c>
      <c r="B32" t="s">
        <v>57</v>
      </c>
      <c r="C32" t="s">
        <v>56</v>
      </c>
      <c r="D32" t="s">
        <v>21</v>
      </c>
      <c r="E32" s="36">
        <v>250000000</v>
      </c>
      <c r="F32" s="14">
        <v>2485.7800000000002</v>
      </c>
      <c r="G32" s="15">
        <v>3.1E-2</v>
      </c>
      <c r="H32" s="16">
        <v>41451</v>
      </c>
    </row>
    <row r="33" spans="1:9" ht="12.75" customHeight="1">
      <c r="A33">
        <v>22</v>
      </c>
      <c r="B33" t="s">
        <v>59</v>
      </c>
      <c r="C33" t="s">
        <v>58</v>
      </c>
      <c r="D33" t="s">
        <v>13</v>
      </c>
      <c r="E33" s="36">
        <v>250000000</v>
      </c>
      <c r="F33" s="14">
        <v>2485.0524999999998</v>
      </c>
      <c r="G33" s="15">
        <v>3.1E-2</v>
      </c>
      <c r="H33" s="16">
        <v>41452</v>
      </c>
    </row>
    <row r="34" spans="1:9" ht="12.75" customHeight="1">
      <c r="A34">
        <v>23</v>
      </c>
      <c r="B34" t="s">
        <v>60</v>
      </c>
      <c r="C34" t="s">
        <v>49</v>
      </c>
      <c r="D34" t="s">
        <v>19</v>
      </c>
      <c r="E34" s="36">
        <v>250000000</v>
      </c>
      <c r="F34" s="14">
        <v>2484.2175000000002</v>
      </c>
      <c r="G34" s="15">
        <v>3.1E-2</v>
      </c>
      <c r="H34" s="16">
        <v>41453</v>
      </c>
    </row>
    <row r="35" spans="1:9" ht="12.75" customHeight="1">
      <c r="A35">
        <v>24</v>
      </c>
      <c r="B35" t="s">
        <v>62</v>
      </c>
      <c r="C35" t="s">
        <v>61</v>
      </c>
      <c r="D35" t="s">
        <v>19</v>
      </c>
      <c r="E35" s="36">
        <v>250000000</v>
      </c>
      <c r="F35" s="14">
        <v>2463.4074999999998</v>
      </c>
      <c r="G35" s="15">
        <v>3.0699999999999998E-2</v>
      </c>
      <c r="H35" s="16">
        <v>41492</v>
      </c>
    </row>
    <row r="36" spans="1:9" ht="12.75" customHeight="1">
      <c r="A36">
        <v>25</v>
      </c>
      <c r="B36" t="s">
        <v>63</v>
      </c>
      <c r="C36" t="s">
        <v>56</v>
      </c>
      <c r="D36" t="s">
        <v>21</v>
      </c>
      <c r="E36" s="36">
        <v>250000000</v>
      </c>
      <c r="F36" s="14">
        <v>2455.44</v>
      </c>
      <c r="G36" s="15">
        <v>3.0600000000000002E-2</v>
      </c>
      <c r="H36" s="16">
        <v>41506</v>
      </c>
    </row>
    <row r="37" spans="1:9" ht="12.75" customHeight="1">
      <c r="A37">
        <v>26</v>
      </c>
      <c r="B37" t="s">
        <v>65</v>
      </c>
      <c r="C37" t="s">
        <v>64</v>
      </c>
      <c r="D37" t="s">
        <v>13</v>
      </c>
      <c r="E37" s="36">
        <v>250000000</v>
      </c>
      <c r="F37" s="14">
        <v>2451.7474999999999</v>
      </c>
      <c r="G37" s="15">
        <v>3.0600000000000002E-2</v>
      </c>
      <c r="H37" s="16">
        <v>41509</v>
      </c>
    </row>
    <row r="38" spans="1:9" ht="12.75" customHeight="1">
      <c r="A38">
        <v>27</v>
      </c>
      <c r="B38" t="s">
        <v>67</v>
      </c>
      <c r="C38" t="s">
        <v>66</v>
      </c>
      <c r="D38" t="s">
        <v>13</v>
      </c>
      <c r="E38" s="36">
        <v>200000000</v>
      </c>
      <c r="F38" s="14">
        <v>1990.904</v>
      </c>
      <c r="G38" s="15">
        <v>2.4799999999999999E-2</v>
      </c>
      <c r="H38" s="16">
        <v>41446</v>
      </c>
    </row>
    <row r="39" spans="1:9" ht="12.75" customHeight="1">
      <c r="A39">
        <v>28</v>
      </c>
      <c r="B39" t="s">
        <v>69</v>
      </c>
      <c r="C39" t="s">
        <v>68</v>
      </c>
      <c r="D39" t="s">
        <v>19</v>
      </c>
      <c r="E39" s="36">
        <v>200000000</v>
      </c>
      <c r="F39" s="14">
        <v>1988.306</v>
      </c>
      <c r="G39" s="15">
        <v>2.4799999999999999E-2</v>
      </c>
      <c r="H39" s="16">
        <v>41453</v>
      </c>
    </row>
    <row r="40" spans="1:9" ht="12.75" customHeight="1">
      <c r="A40">
        <v>29</v>
      </c>
      <c r="B40" t="s">
        <v>71</v>
      </c>
      <c r="C40" t="s">
        <v>70</v>
      </c>
      <c r="D40" t="s">
        <v>21</v>
      </c>
      <c r="E40" s="36">
        <v>200000000</v>
      </c>
      <c r="F40" s="14">
        <v>1987.5119999999999</v>
      </c>
      <c r="G40" s="15">
        <v>2.4799999999999999E-2</v>
      </c>
      <c r="H40" s="16">
        <v>41453</v>
      </c>
    </row>
    <row r="41" spans="1:9" ht="12.75" customHeight="1">
      <c r="A41">
        <v>30</v>
      </c>
      <c r="B41" t="s">
        <v>73</v>
      </c>
      <c r="C41" t="s">
        <v>72</v>
      </c>
      <c r="D41" t="s">
        <v>19</v>
      </c>
      <c r="E41" s="36">
        <v>150000000</v>
      </c>
      <c r="F41" s="14">
        <v>1489.5374999999999</v>
      </c>
      <c r="G41" s="15">
        <v>1.8600000000000002E-2</v>
      </c>
      <c r="H41" s="16">
        <v>41457</v>
      </c>
    </row>
    <row r="42" spans="1:9" ht="12.75" customHeight="1">
      <c r="A42">
        <v>31</v>
      </c>
      <c r="B42" t="s">
        <v>75</v>
      </c>
      <c r="C42" t="s">
        <v>74</v>
      </c>
      <c r="D42" t="s">
        <v>13</v>
      </c>
      <c r="E42" s="36">
        <v>140000000</v>
      </c>
      <c r="F42" s="14">
        <v>1396.5139999999999</v>
      </c>
      <c r="G42" s="15">
        <v>1.7399999999999999E-2</v>
      </c>
      <c r="H42" s="16">
        <v>41438</v>
      </c>
    </row>
    <row r="43" spans="1:9" ht="12.75" customHeight="1">
      <c r="A43">
        <v>32</v>
      </c>
      <c r="B43" t="s">
        <v>77</v>
      </c>
      <c r="C43" t="s">
        <v>76</v>
      </c>
      <c r="D43" t="s">
        <v>13</v>
      </c>
      <c r="E43" s="36">
        <v>130000000</v>
      </c>
      <c r="F43" s="14">
        <v>1296.6278</v>
      </c>
      <c r="G43" s="15">
        <v>1.6200000000000003E-2</v>
      </c>
      <c r="H43" s="16">
        <v>41439</v>
      </c>
    </row>
    <row r="44" spans="1:9" ht="12.75" customHeight="1">
      <c r="A44" s="33"/>
      <c r="B44" s="33"/>
      <c r="C44" s="18" t="s">
        <v>39</v>
      </c>
      <c r="D44" s="18"/>
      <c r="E44" s="37"/>
      <c r="F44" s="19">
        <f>SUM(F24:F43)</f>
        <v>46888.316300000006</v>
      </c>
      <c r="G44" s="20">
        <f>SUM(G24:G43)</f>
        <v>0.5848000000000001</v>
      </c>
      <c r="H44" s="21"/>
      <c r="I44" s="28"/>
    </row>
    <row r="45" spans="1:9" ht="12.75" customHeight="1">
      <c r="F45" s="14"/>
      <c r="G45" s="15"/>
      <c r="H45" s="16"/>
    </row>
    <row r="46" spans="1:9" ht="12.75" customHeight="1">
      <c r="C46" s="1" t="s">
        <v>78</v>
      </c>
      <c r="F46" s="14"/>
      <c r="G46" s="15"/>
      <c r="H46" s="16"/>
    </row>
    <row r="47" spans="1:9" ht="12.75" customHeight="1">
      <c r="C47" s="1" t="s">
        <v>79</v>
      </c>
      <c r="F47" s="14"/>
      <c r="G47" s="15"/>
      <c r="H47" s="16"/>
    </row>
    <row r="48" spans="1:9" ht="12.75" customHeight="1">
      <c r="A48">
        <v>33</v>
      </c>
      <c r="B48" t="s">
        <v>81</v>
      </c>
      <c r="C48" t="s">
        <v>80</v>
      </c>
      <c r="D48" t="s">
        <v>117</v>
      </c>
      <c r="E48" s="36">
        <v>250000000</v>
      </c>
      <c r="F48" s="14">
        <v>2501.6774999999998</v>
      </c>
      <c r="G48" s="15">
        <v>3.1200000000000002E-2</v>
      </c>
      <c r="H48" s="16">
        <v>41445</v>
      </c>
    </row>
    <row r="49" spans="1:9" ht="12.75" customHeight="1">
      <c r="A49">
        <v>34</v>
      </c>
      <c r="B49" t="s">
        <v>83</v>
      </c>
      <c r="C49" t="s">
        <v>82</v>
      </c>
      <c r="D49" t="s">
        <v>25</v>
      </c>
      <c r="E49" s="36">
        <v>200000000</v>
      </c>
      <c r="F49" s="14">
        <v>2186.8440000000001</v>
      </c>
      <c r="G49" s="15">
        <v>2.7300000000000001E-2</v>
      </c>
      <c r="H49" s="16">
        <v>41474</v>
      </c>
    </row>
    <row r="50" spans="1:9" ht="12.75" customHeight="1">
      <c r="A50">
        <v>35</v>
      </c>
      <c r="B50" t="s">
        <v>85</v>
      </c>
      <c r="C50" t="s">
        <v>84</v>
      </c>
      <c r="D50" t="s">
        <v>28</v>
      </c>
      <c r="E50" s="36">
        <v>150000000</v>
      </c>
      <c r="F50" s="14">
        <v>1500.9435000000001</v>
      </c>
      <c r="G50" s="15">
        <v>1.8700000000000001E-2</v>
      </c>
      <c r="H50" s="16">
        <v>41442</v>
      </c>
    </row>
    <row r="51" spans="1:9" ht="12.75" customHeight="1">
      <c r="A51" s="33"/>
      <c r="B51" s="33"/>
      <c r="C51" s="18" t="s">
        <v>39</v>
      </c>
      <c r="D51" s="18"/>
      <c r="E51" s="37"/>
      <c r="F51" s="19">
        <f>SUM(F48:F50)</f>
        <v>6189.4650000000001</v>
      </c>
      <c r="G51" s="20">
        <f>SUM(G48:G50)</f>
        <v>7.7200000000000005E-2</v>
      </c>
      <c r="H51" s="21"/>
      <c r="I51" s="28"/>
    </row>
    <row r="52" spans="1:9" ht="12.75" customHeight="1">
      <c r="F52" s="14"/>
      <c r="G52" s="15"/>
      <c r="H52" s="16"/>
    </row>
    <row r="53" spans="1:9" ht="12.75" customHeight="1">
      <c r="C53" s="1" t="s">
        <v>86</v>
      </c>
      <c r="F53" s="14"/>
      <c r="G53" s="15"/>
      <c r="H53" s="16"/>
    </row>
    <row r="54" spans="1:9" ht="12.75" customHeight="1">
      <c r="A54">
        <v>36</v>
      </c>
      <c r="B54" t="s">
        <v>88</v>
      </c>
      <c r="C54" t="s">
        <v>87</v>
      </c>
      <c r="D54" t="s">
        <v>31</v>
      </c>
      <c r="E54" s="36">
        <v>50000000</v>
      </c>
      <c r="F54" s="14">
        <v>500</v>
      </c>
      <c r="G54" s="15">
        <v>6.1999999999999998E-3</v>
      </c>
      <c r="H54" s="16">
        <v>41432</v>
      </c>
    </row>
    <row r="55" spans="1:9" ht="12.75" customHeight="1">
      <c r="A55">
        <v>37</v>
      </c>
      <c r="B55" t="s">
        <v>89</v>
      </c>
      <c r="C55" t="s">
        <v>87</v>
      </c>
      <c r="D55" t="s">
        <v>31</v>
      </c>
      <c r="E55" s="36">
        <v>10000000</v>
      </c>
      <c r="F55" s="14">
        <v>100</v>
      </c>
      <c r="G55" s="15">
        <v>1.1999999999999999E-3</v>
      </c>
      <c r="H55" s="16">
        <v>41429</v>
      </c>
    </row>
    <row r="56" spans="1:9" ht="12.75" customHeight="1">
      <c r="A56" s="33"/>
      <c r="B56" s="33"/>
      <c r="C56" s="18" t="s">
        <v>39</v>
      </c>
      <c r="D56" s="18"/>
      <c r="E56" s="37"/>
      <c r="F56" s="19">
        <f>SUM(F54:F55)</f>
        <v>600</v>
      </c>
      <c r="G56" s="20">
        <f>SUM(G54:G55)</f>
        <v>7.3999999999999995E-3</v>
      </c>
      <c r="H56" s="21"/>
      <c r="I56" s="28"/>
    </row>
    <row r="57" spans="1:9" ht="12.75" customHeight="1">
      <c r="F57" s="14"/>
      <c r="G57" s="15"/>
      <c r="H57" s="16"/>
    </row>
    <row r="58" spans="1:9" ht="12.75" customHeight="1">
      <c r="C58" s="1" t="s">
        <v>90</v>
      </c>
      <c r="F58" s="14">
        <v>15.993054000000001</v>
      </c>
      <c r="G58" s="15">
        <v>2.0000000000000001E-4</v>
      </c>
      <c r="H58" s="16"/>
    </row>
    <row r="59" spans="1:9" ht="12.75" customHeight="1">
      <c r="A59" s="33"/>
      <c r="B59" s="33"/>
      <c r="C59" s="18" t="s">
        <v>39</v>
      </c>
      <c r="D59" s="18"/>
      <c r="E59" s="37"/>
      <c r="F59" s="19">
        <f>SUM(F58:F58)</f>
        <v>15.993054000000001</v>
      </c>
      <c r="G59" s="20">
        <f>SUM(G58:G58)</f>
        <v>2.0000000000000001E-4</v>
      </c>
      <c r="H59" s="21"/>
      <c r="I59" s="28"/>
    </row>
    <row r="60" spans="1:9" ht="12.75" customHeight="1">
      <c r="F60" s="14"/>
      <c r="G60" s="15"/>
      <c r="H60" s="16"/>
    </row>
    <row r="61" spans="1:9" ht="12.75" customHeight="1">
      <c r="C61" s="1" t="s">
        <v>91</v>
      </c>
      <c r="F61" s="14"/>
      <c r="G61" s="15"/>
      <c r="H61" s="16"/>
    </row>
    <row r="62" spans="1:9" ht="12.75" customHeight="1">
      <c r="C62" s="1" t="s">
        <v>92</v>
      </c>
      <c r="F62" s="14">
        <v>-1871.785329</v>
      </c>
      <c r="G62" s="15">
        <v>-2.3399999999999997E-2</v>
      </c>
      <c r="H62" s="16"/>
    </row>
    <row r="63" spans="1:9" ht="12.75" customHeight="1">
      <c r="A63" s="33"/>
      <c r="B63" s="33"/>
      <c r="C63" s="18" t="s">
        <v>39</v>
      </c>
      <c r="D63" s="18"/>
      <c r="E63" s="37"/>
      <c r="F63" s="19">
        <f>SUM(F62:F62)</f>
        <v>-1871.785329</v>
      </c>
      <c r="G63" s="20">
        <f>SUM(G62:G62)</f>
        <v>-2.3399999999999997E-2</v>
      </c>
      <c r="H63" s="21"/>
      <c r="I63" s="28"/>
    </row>
    <row r="64" spans="1:9" ht="12.75" customHeight="1">
      <c r="A64" s="26"/>
      <c r="B64" s="26"/>
      <c r="C64" s="22" t="s">
        <v>93</v>
      </c>
      <c r="D64" s="22"/>
      <c r="E64" s="38"/>
      <c r="F64" s="23">
        <f>SUM(F21,F44,F51,F56,F59,F63)</f>
        <v>80198.224824999998</v>
      </c>
      <c r="G64" s="24">
        <f>SUM(G21,G44,G51,G56,G59,G63)</f>
        <v>1</v>
      </c>
      <c r="H64" s="25"/>
      <c r="I64" s="29"/>
    </row>
    <row r="65" spans="3:9" ht="12.75" customHeight="1"/>
    <row r="66" spans="3:9" ht="12.75" customHeight="1">
      <c r="C66" s="1" t="s">
        <v>360</v>
      </c>
    </row>
    <row r="67" spans="3:9" ht="12.75" customHeight="1">
      <c r="C67" s="1" t="s">
        <v>361</v>
      </c>
    </row>
    <row r="68" spans="3:9" ht="12.75" customHeight="1">
      <c r="C68" s="1"/>
    </row>
    <row r="69" spans="3:9" ht="12.75" customHeight="1">
      <c r="C69" s="49" t="s">
        <v>365</v>
      </c>
      <c r="D69" s="49"/>
      <c r="E69" s="49"/>
      <c r="F69" s="50"/>
      <c r="G69" s="51"/>
      <c r="I69" s="39"/>
    </row>
    <row r="70" spans="3:9" ht="12.75" customHeight="1">
      <c r="C70" s="49" t="s">
        <v>365</v>
      </c>
      <c r="D70" s="49"/>
      <c r="E70" s="49"/>
      <c r="F70" s="50"/>
      <c r="G70" s="51"/>
      <c r="I70" s="39"/>
    </row>
    <row r="71" spans="3:9" ht="12.75" customHeight="1">
      <c r="C71" s="49" t="s">
        <v>366</v>
      </c>
      <c r="D71" s="52" t="s">
        <v>367</v>
      </c>
      <c r="E71" s="49"/>
      <c r="F71" s="50"/>
      <c r="G71" s="51"/>
      <c r="I71" s="39"/>
    </row>
    <row r="72" spans="3:9" ht="12.75" customHeight="1">
      <c r="C72" s="49" t="s">
        <v>368</v>
      </c>
      <c r="D72" s="49"/>
      <c r="E72" s="49"/>
      <c r="F72" s="50"/>
      <c r="G72" s="51"/>
      <c r="I72" s="39"/>
    </row>
    <row r="73" spans="3:9" ht="12.75" customHeight="1">
      <c r="C73" s="53" t="s">
        <v>475</v>
      </c>
      <c r="D73" s="54">
        <v>1260.9784</v>
      </c>
      <c r="E73" s="49"/>
      <c r="F73" s="50"/>
      <c r="G73" s="51"/>
      <c r="I73" s="39"/>
    </row>
    <row r="74" spans="3:9" ht="12.75" customHeight="1">
      <c r="C74" s="53" t="s">
        <v>476</v>
      </c>
      <c r="D74" s="54">
        <v>1000.37</v>
      </c>
      <c r="E74" s="49"/>
      <c r="F74" s="50"/>
      <c r="G74" s="51"/>
      <c r="I74" s="39"/>
    </row>
    <row r="75" spans="3:9" ht="12.75" customHeight="1">
      <c r="C75" s="53" t="s">
        <v>477</v>
      </c>
      <c r="D75" s="54">
        <v>1000.2625</v>
      </c>
      <c r="E75" s="49"/>
      <c r="F75" s="50"/>
      <c r="G75" s="51"/>
      <c r="I75" s="39"/>
    </row>
    <row r="76" spans="3:9" ht="12.75" customHeight="1">
      <c r="C76" s="53" t="s">
        <v>478</v>
      </c>
      <c r="D76" s="54">
        <v>1001.2181</v>
      </c>
      <c r="E76" s="49"/>
      <c r="F76" s="50"/>
      <c r="G76" s="51"/>
      <c r="I76" s="39"/>
    </row>
    <row r="77" spans="3:9" ht="12.75" customHeight="1">
      <c r="C77" s="53" t="s">
        <v>479</v>
      </c>
      <c r="D77" s="54">
        <v>1001.2266</v>
      </c>
      <c r="E77" s="49"/>
      <c r="F77" s="50"/>
      <c r="G77" s="51"/>
      <c r="I77" s="39"/>
    </row>
    <row r="78" spans="3:9" ht="12.75" customHeight="1">
      <c r="C78" s="58" t="s">
        <v>480</v>
      </c>
      <c r="D78" s="54">
        <v>1260.9928</v>
      </c>
      <c r="E78" s="49"/>
      <c r="F78" s="50"/>
      <c r="G78" s="51"/>
      <c r="I78" s="39"/>
    </row>
    <row r="79" spans="3:9" ht="12.75" customHeight="1">
      <c r="C79" s="53" t="s">
        <v>371</v>
      </c>
      <c r="D79" s="54">
        <v>1261.2645</v>
      </c>
      <c r="E79" s="49"/>
      <c r="F79" s="50"/>
      <c r="G79" s="51"/>
      <c r="I79" s="39"/>
    </row>
    <row r="80" spans="3:9" ht="12.75" customHeight="1">
      <c r="C80" s="53" t="s">
        <v>372</v>
      </c>
      <c r="D80" s="54">
        <v>1000.42</v>
      </c>
      <c r="E80" s="49"/>
      <c r="F80" s="50"/>
      <c r="G80" s="51"/>
      <c r="I80" s="39"/>
    </row>
    <row r="81" spans="3:9" ht="12.75" customHeight="1">
      <c r="C81" s="53" t="s">
        <v>373</v>
      </c>
      <c r="D81" s="54">
        <v>1000.2625</v>
      </c>
      <c r="E81" s="49"/>
      <c r="F81" s="50"/>
      <c r="G81" s="51"/>
      <c r="I81" s="39"/>
    </row>
    <row r="82" spans="3:9" ht="12.75" customHeight="1">
      <c r="C82" s="58" t="s">
        <v>375</v>
      </c>
      <c r="D82" s="54">
        <v>1261.3296</v>
      </c>
      <c r="E82" s="49"/>
      <c r="F82" s="50"/>
      <c r="G82" s="51"/>
      <c r="I82" s="39"/>
    </row>
    <row r="83" spans="3:9" ht="12.75" customHeight="1">
      <c r="C83" s="53"/>
      <c r="D83" s="54"/>
      <c r="E83" s="49"/>
      <c r="F83" s="50"/>
      <c r="G83" s="51"/>
      <c r="I83" s="39"/>
    </row>
    <row r="84" spans="3:9" ht="12.75" customHeight="1">
      <c r="C84" s="53"/>
      <c r="D84" s="54"/>
      <c r="E84" s="49"/>
      <c r="F84" s="50"/>
      <c r="G84" s="51"/>
      <c r="I84" s="39"/>
    </row>
    <row r="85" spans="3:9" ht="12.75" customHeight="1">
      <c r="C85" s="53" t="s">
        <v>374</v>
      </c>
      <c r="D85" s="55"/>
      <c r="E85" s="49"/>
      <c r="F85" s="50"/>
      <c r="G85" s="51"/>
      <c r="I85" s="39"/>
    </row>
    <row r="86" spans="3:9" ht="12.75" customHeight="1">
      <c r="C86" s="53" t="s">
        <v>475</v>
      </c>
      <c r="D86" s="130">
        <v>1269.8866</v>
      </c>
      <c r="E86" s="56"/>
      <c r="G86" s="57"/>
      <c r="I86" s="39"/>
    </row>
    <row r="87" spans="3:9" ht="12.75" customHeight="1">
      <c r="C87" s="53" t="s">
        <v>476</v>
      </c>
      <c r="D87" s="130">
        <v>1000.37</v>
      </c>
      <c r="E87" s="56"/>
      <c r="G87" s="57"/>
      <c r="I87" s="39"/>
    </row>
    <row r="88" spans="3:9" ht="12.75" customHeight="1">
      <c r="C88" s="53" t="s">
        <v>477</v>
      </c>
      <c r="D88" s="130">
        <v>1000.8481</v>
      </c>
      <c r="E88" s="56"/>
      <c r="G88" s="57"/>
      <c r="I88" s="39"/>
    </row>
    <row r="89" spans="3:9" ht="12.75" customHeight="1">
      <c r="C89" s="53" t="s">
        <v>478</v>
      </c>
      <c r="D89" s="130">
        <v>1001.2986</v>
      </c>
      <c r="E89" s="56"/>
      <c r="G89" s="57"/>
      <c r="I89" s="39"/>
    </row>
    <row r="90" spans="3:9" ht="12.75" customHeight="1">
      <c r="C90" s="53" t="s">
        <v>479</v>
      </c>
      <c r="D90" s="130">
        <v>1001.2983</v>
      </c>
      <c r="E90" s="56"/>
      <c r="G90" s="57"/>
      <c r="I90" s="39"/>
    </row>
    <row r="91" spans="3:9" ht="12.75" customHeight="1">
      <c r="C91" s="58" t="s">
        <v>480</v>
      </c>
      <c r="D91" s="130">
        <v>1269.8679999999999</v>
      </c>
      <c r="E91" s="56"/>
      <c r="G91" s="57"/>
      <c r="I91" s="39"/>
    </row>
    <row r="92" spans="3:9" ht="12.75" customHeight="1">
      <c r="C92" s="53" t="s">
        <v>371</v>
      </c>
      <c r="D92" s="130">
        <v>1270.2338999999999</v>
      </c>
      <c r="E92" s="56"/>
      <c r="G92" s="57"/>
      <c r="I92" s="39"/>
    </row>
    <row r="93" spans="3:9" ht="12.75" customHeight="1">
      <c r="C93" s="53" t="s">
        <v>372</v>
      </c>
      <c r="D93" s="130">
        <v>1000.42</v>
      </c>
      <c r="E93" s="56"/>
      <c r="G93" s="57"/>
      <c r="I93" s="39"/>
    </row>
    <row r="94" spans="3:9" ht="12.75" customHeight="1">
      <c r="C94" s="53" t="s">
        <v>373</v>
      </c>
      <c r="D94" s="130">
        <v>1000.9719</v>
      </c>
      <c r="E94" s="56"/>
      <c r="G94" s="57"/>
      <c r="I94" s="39"/>
    </row>
    <row r="95" spans="3:9" ht="12.75" customHeight="1">
      <c r="C95" s="53" t="s">
        <v>388</v>
      </c>
      <c r="D95" s="130">
        <v>1001.456</v>
      </c>
      <c r="E95" s="56"/>
      <c r="G95" s="57"/>
      <c r="I95" s="39"/>
    </row>
    <row r="96" spans="3:9" ht="12.75" customHeight="1">
      <c r="C96" s="58" t="s">
        <v>375</v>
      </c>
      <c r="D96" s="130">
        <v>1270.2538999999999</v>
      </c>
      <c r="E96" s="56"/>
      <c r="G96" s="57"/>
      <c r="I96" s="39"/>
    </row>
    <row r="97" spans="3:9" ht="12.75" customHeight="1">
      <c r="C97" s="70" t="s">
        <v>376</v>
      </c>
      <c r="D97" s="52" t="s">
        <v>367</v>
      </c>
      <c r="E97" s="49"/>
      <c r="F97" s="50"/>
      <c r="G97" s="51"/>
      <c r="I97" s="39"/>
    </row>
    <row r="98" spans="3:9" ht="12.75" customHeight="1">
      <c r="C98" s="70" t="s">
        <v>377</v>
      </c>
      <c r="D98" s="52" t="s">
        <v>367</v>
      </c>
      <c r="E98" s="49"/>
      <c r="F98" s="50"/>
      <c r="G98" s="51"/>
      <c r="I98" s="39"/>
    </row>
    <row r="99" spans="3:9">
      <c r="C99" s="70" t="s">
        <v>378</v>
      </c>
      <c r="D99" s="52">
        <v>600</v>
      </c>
      <c r="E99" s="49"/>
      <c r="F99" s="50"/>
      <c r="G99" s="51"/>
      <c r="I99" s="39"/>
    </row>
    <row r="100" spans="3:9">
      <c r="C100" s="70" t="s">
        <v>379</v>
      </c>
      <c r="D100" s="60" t="s">
        <v>463</v>
      </c>
      <c r="E100" s="49"/>
      <c r="F100" s="50"/>
      <c r="G100" s="51"/>
      <c r="I100" s="39"/>
    </row>
    <row r="101" spans="3:9">
      <c r="C101" s="49" t="s">
        <v>380</v>
      </c>
      <c r="D101" s="61"/>
      <c r="E101" s="49"/>
      <c r="F101" s="50"/>
      <c r="G101" s="51"/>
      <c r="I101" s="39"/>
    </row>
    <row r="102" spans="3:9">
      <c r="C102" s="62" t="s">
        <v>381</v>
      </c>
      <c r="D102" s="63" t="s">
        <v>382</v>
      </c>
      <c r="E102" s="63" t="s">
        <v>383</v>
      </c>
      <c r="F102" s="50"/>
      <c r="G102" s="51"/>
      <c r="I102" s="39"/>
    </row>
    <row r="103" spans="3:9">
      <c r="C103" s="53" t="s">
        <v>476</v>
      </c>
      <c r="D103">
        <v>5.4884729999999999</v>
      </c>
      <c r="E103">
        <v>5.2564280000000023</v>
      </c>
      <c r="F103" s="50"/>
      <c r="G103" s="51"/>
      <c r="I103" s="39"/>
    </row>
    <row r="104" spans="3:9">
      <c r="C104" s="53" t="s">
        <v>477</v>
      </c>
      <c r="D104" s="64">
        <v>5.0348660000000001</v>
      </c>
      <c r="E104" s="64">
        <v>4.8219950000000003</v>
      </c>
      <c r="F104" s="50"/>
      <c r="G104" s="51"/>
      <c r="I104" s="39"/>
    </row>
    <row r="105" spans="3:9">
      <c r="C105" s="53" t="s">
        <v>478</v>
      </c>
      <c r="D105" s="64">
        <v>5.4277289999999994</v>
      </c>
      <c r="E105" s="64">
        <v>5.1982479999999995</v>
      </c>
      <c r="F105" s="50"/>
      <c r="G105" s="51"/>
      <c r="I105" s="39"/>
    </row>
    <row r="106" spans="3:9">
      <c r="C106" s="53" t="s">
        <v>479</v>
      </c>
      <c r="D106" s="65">
        <v>5.4483329999999999</v>
      </c>
      <c r="E106" s="65">
        <v>5.217981</v>
      </c>
      <c r="F106" s="50"/>
      <c r="G106" s="51"/>
      <c r="I106" s="39"/>
    </row>
    <row r="107" spans="3:9">
      <c r="C107" s="53" t="s">
        <v>372</v>
      </c>
      <c r="D107" s="66">
        <v>5.5248839999999992</v>
      </c>
      <c r="E107" s="66">
        <v>5.291296</v>
      </c>
      <c r="F107" s="50"/>
      <c r="G107" s="51"/>
      <c r="I107" s="39"/>
    </row>
    <row r="108" spans="3:9">
      <c r="C108" s="53" t="s">
        <v>373</v>
      </c>
      <c r="D108" s="64">
        <v>4.9747190000000003</v>
      </c>
      <c r="E108" s="64">
        <v>4.7643909999999998</v>
      </c>
      <c r="F108" s="50"/>
      <c r="G108" s="51"/>
      <c r="I108" s="39"/>
    </row>
    <row r="109" spans="3:9">
      <c r="C109" s="132" t="s">
        <v>472</v>
      </c>
      <c r="D109" s="64">
        <v>5.4483329999999999</v>
      </c>
      <c r="E109" s="64">
        <v>5.217981</v>
      </c>
      <c r="F109" s="50"/>
      <c r="G109" s="51"/>
      <c r="I109" s="39"/>
    </row>
    <row r="110" spans="3:9">
      <c r="C110" s="67" t="s">
        <v>384</v>
      </c>
      <c r="D110" s="66"/>
      <c r="E110" s="66"/>
      <c r="F110" s="50"/>
      <c r="G110" s="51"/>
      <c r="I110" s="39"/>
    </row>
    <row r="111" spans="3:9">
      <c r="C111" s="68" t="s">
        <v>385</v>
      </c>
      <c r="D111" s="69"/>
      <c r="E111" s="69"/>
      <c r="F111" s="50"/>
      <c r="G111" s="51"/>
      <c r="I111" s="39"/>
    </row>
    <row r="112" spans="3:9">
      <c r="E112"/>
      <c r="I112" s="39"/>
    </row>
  </sheetData>
  <mergeCells count="1">
    <mergeCell ref="C1:G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5"/>
  <sheetViews>
    <sheetView topLeftCell="B58" workbookViewId="0">
      <selection activeCell="B38" sqref="B38"/>
    </sheetView>
  </sheetViews>
  <sheetFormatPr defaultColWidth="9.140625" defaultRowHeight="12.75"/>
  <cols>
    <col min="1" max="1" width="7.5703125" customWidth="1"/>
    <col min="2" max="2" width="17" customWidth="1"/>
    <col min="3" max="3" width="59.2851562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customWidth="1"/>
    <col min="12" max="12" width="15.28515625" style="39" customWidth="1"/>
  </cols>
  <sheetData>
    <row r="1" spans="1:12" ht="18.75">
      <c r="A1" s="2"/>
      <c r="B1" s="2"/>
      <c r="C1" s="135" t="s">
        <v>340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101</v>
      </c>
      <c r="C9" t="s">
        <v>100</v>
      </c>
      <c r="D9" t="s">
        <v>21</v>
      </c>
      <c r="E9" s="36">
        <v>230000000</v>
      </c>
      <c r="F9" s="14">
        <v>2290.4711000000002</v>
      </c>
      <c r="G9" s="15">
        <v>0.23149999999999998</v>
      </c>
      <c r="H9" s="16">
        <v>41446</v>
      </c>
    </row>
    <row r="10" spans="1:12" ht="12.75" customHeight="1">
      <c r="A10">
        <v>2</v>
      </c>
      <c r="B10" t="s">
        <v>22</v>
      </c>
      <c r="C10" t="s">
        <v>18</v>
      </c>
      <c r="D10" t="s">
        <v>19</v>
      </c>
      <c r="E10" s="36">
        <v>150000000</v>
      </c>
      <c r="F10" s="14">
        <v>1496.73</v>
      </c>
      <c r="G10" s="15">
        <v>0.15130000000000002</v>
      </c>
      <c r="H10" s="16">
        <v>41437</v>
      </c>
      <c r="J10" s="17"/>
      <c r="K10" s="17"/>
    </row>
    <row r="11" spans="1:12" ht="12.75" customHeight="1">
      <c r="A11">
        <v>3</v>
      </c>
      <c r="B11" t="s">
        <v>99</v>
      </c>
      <c r="C11" t="s">
        <v>98</v>
      </c>
      <c r="D11" t="s">
        <v>21</v>
      </c>
      <c r="E11" s="36">
        <v>150000000</v>
      </c>
      <c r="F11" s="14">
        <v>1491.912</v>
      </c>
      <c r="G11" s="15">
        <v>0.15079999999999999</v>
      </c>
      <c r="H11" s="16">
        <v>41452</v>
      </c>
      <c r="J11" s="15"/>
      <c r="K11" s="15"/>
    </row>
    <row r="12" spans="1:12" ht="12.75" customHeight="1">
      <c r="A12">
        <v>4</v>
      </c>
      <c r="B12" t="s">
        <v>105</v>
      </c>
      <c r="C12" t="s">
        <v>104</v>
      </c>
      <c r="D12" t="s">
        <v>21</v>
      </c>
      <c r="E12" s="36">
        <v>100000000</v>
      </c>
      <c r="F12" s="14">
        <v>994.60699999999997</v>
      </c>
      <c r="G12" s="15">
        <v>0.10050000000000001</v>
      </c>
      <c r="H12" s="16">
        <v>41452</v>
      </c>
      <c r="J12" s="15"/>
      <c r="K12" s="15"/>
    </row>
    <row r="13" spans="1:12" ht="12.75" customHeight="1">
      <c r="A13">
        <v>5</v>
      </c>
      <c r="B13" t="s">
        <v>103</v>
      </c>
      <c r="C13" t="s">
        <v>102</v>
      </c>
      <c r="D13" t="s">
        <v>13</v>
      </c>
      <c r="E13" s="36">
        <v>50000000</v>
      </c>
      <c r="F13" s="14">
        <v>497.286</v>
      </c>
      <c r="G13" s="15">
        <v>5.0300000000000004E-2</v>
      </c>
      <c r="H13" s="16">
        <v>41453</v>
      </c>
      <c r="J13" s="15"/>
      <c r="K13" s="15"/>
    </row>
    <row r="14" spans="1:12" ht="12.75" customHeight="1">
      <c r="A14" s="33"/>
      <c r="B14" s="33"/>
      <c r="C14" s="18" t="s">
        <v>39</v>
      </c>
      <c r="D14" s="18"/>
      <c r="E14" s="18"/>
      <c r="F14" s="19">
        <f>SUM(F9:F13)</f>
        <v>6771.0061000000005</v>
      </c>
      <c r="G14" s="20">
        <f>SUM(G9:G13)</f>
        <v>0.68440000000000012</v>
      </c>
      <c r="H14" s="21"/>
      <c r="I14" s="28"/>
      <c r="J14" s="15"/>
      <c r="K14" s="15"/>
    </row>
    <row r="15" spans="1:12" ht="12.75" customHeight="1">
      <c r="F15" s="14"/>
      <c r="G15" s="15"/>
      <c r="H15" s="16"/>
      <c r="J15" s="15"/>
      <c r="K15" s="15"/>
    </row>
    <row r="16" spans="1:12" ht="12.75" customHeight="1">
      <c r="C16" s="1" t="s">
        <v>40</v>
      </c>
      <c r="F16" s="14"/>
      <c r="G16" s="15"/>
      <c r="H16" s="16"/>
      <c r="J16" s="15"/>
      <c r="K16" s="15"/>
    </row>
    <row r="17" spans="1:9" ht="12.75" customHeight="1">
      <c r="A17">
        <v>6</v>
      </c>
      <c r="B17" t="s">
        <v>144</v>
      </c>
      <c r="C17" t="s">
        <v>74</v>
      </c>
      <c r="D17" t="s">
        <v>13</v>
      </c>
      <c r="E17" s="36">
        <v>230000000</v>
      </c>
      <c r="F17" s="14">
        <v>2295.1378</v>
      </c>
      <c r="G17" s="15">
        <v>0.23199999999999998</v>
      </c>
      <c r="H17" s="16">
        <v>41436</v>
      </c>
    </row>
    <row r="18" spans="1:9" ht="12.75" customHeight="1">
      <c r="A18" s="33"/>
      <c r="B18" s="33"/>
      <c r="C18" s="18" t="s">
        <v>39</v>
      </c>
      <c r="D18" s="18"/>
      <c r="E18" s="18"/>
      <c r="F18" s="19">
        <f>SUM(F17:F17)</f>
        <v>2295.1378</v>
      </c>
      <c r="G18" s="20">
        <f>SUM(G17:G17)</f>
        <v>0.23199999999999998</v>
      </c>
      <c r="H18" s="21"/>
      <c r="I18" s="28"/>
    </row>
    <row r="19" spans="1:9" ht="12.75" customHeight="1">
      <c r="F19" s="14"/>
      <c r="G19" s="15"/>
      <c r="H19" s="16"/>
    </row>
    <row r="20" spans="1:9" ht="12.75" customHeight="1">
      <c r="C20" s="1" t="s">
        <v>78</v>
      </c>
      <c r="F20" s="14"/>
      <c r="G20" s="15"/>
      <c r="H20" s="16"/>
    </row>
    <row r="21" spans="1:9" ht="12.75" customHeight="1">
      <c r="C21" s="1" t="s">
        <v>79</v>
      </c>
      <c r="F21" s="14"/>
      <c r="G21" s="15"/>
      <c r="H21" s="16"/>
    </row>
    <row r="22" spans="1:9" ht="12.75" customHeight="1">
      <c r="A22">
        <v>7</v>
      </c>
      <c r="B22" t="s">
        <v>154</v>
      </c>
      <c r="C22" t="s">
        <v>153</v>
      </c>
      <c r="D22" t="s">
        <v>107</v>
      </c>
      <c r="E22" s="36">
        <v>50000000</v>
      </c>
      <c r="F22" s="14">
        <v>500.108</v>
      </c>
      <c r="G22" s="15">
        <v>5.0599999999999999E-2</v>
      </c>
      <c r="H22" s="16">
        <v>41432</v>
      </c>
    </row>
    <row r="23" spans="1:9" ht="12.75" customHeight="1">
      <c r="A23" s="33"/>
      <c r="B23" s="33"/>
      <c r="C23" s="18" t="s">
        <v>39</v>
      </c>
      <c r="D23" s="18"/>
      <c r="E23" s="18"/>
      <c r="F23" s="19">
        <f>SUM(F22:F22)</f>
        <v>500.108</v>
      </c>
      <c r="G23" s="20">
        <f>SUM(G22:G22)</f>
        <v>5.0599999999999999E-2</v>
      </c>
      <c r="H23" s="21"/>
      <c r="I23" s="28"/>
    </row>
    <row r="24" spans="1:9" ht="12.75" customHeight="1">
      <c r="F24" s="14"/>
      <c r="G24" s="15"/>
      <c r="H24" s="16"/>
    </row>
    <row r="25" spans="1:9" ht="12.75" customHeight="1">
      <c r="C25" s="1" t="s">
        <v>90</v>
      </c>
      <c r="F25" s="14">
        <v>275.88018</v>
      </c>
      <c r="G25" s="15">
        <v>2.7900000000000001E-2</v>
      </c>
      <c r="H25" s="16"/>
    </row>
    <row r="26" spans="1:9" ht="12.75" customHeight="1">
      <c r="A26" s="33"/>
      <c r="B26" s="33"/>
      <c r="C26" s="18" t="s">
        <v>39</v>
      </c>
      <c r="D26" s="18"/>
      <c r="E26" s="18"/>
      <c r="F26" s="19">
        <f>SUM(F25:F25)</f>
        <v>275.88018</v>
      </c>
      <c r="G26" s="20">
        <f>SUM(G25:G25)</f>
        <v>2.7900000000000001E-2</v>
      </c>
      <c r="H26" s="21"/>
      <c r="I26" s="28"/>
    </row>
    <row r="27" spans="1:9" ht="12.75" customHeight="1">
      <c r="F27" s="14"/>
      <c r="G27" s="15"/>
      <c r="H27" s="16"/>
    </row>
    <row r="28" spans="1:9" ht="12.75" customHeight="1">
      <c r="C28" s="1" t="s">
        <v>91</v>
      </c>
      <c r="F28" s="14"/>
      <c r="G28" s="15"/>
      <c r="H28" s="16"/>
    </row>
    <row r="29" spans="1:9" ht="12.75" customHeight="1">
      <c r="C29" s="1" t="s">
        <v>92</v>
      </c>
      <c r="F29" s="14">
        <v>49.825532000000003</v>
      </c>
      <c r="G29" s="15">
        <v>5.1000000000000004E-3</v>
      </c>
      <c r="H29" s="16"/>
    </row>
    <row r="30" spans="1:9" ht="12.75" customHeight="1">
      <c r="A30" s="33"/>
      <c r="B30" s="33"/>
      <c r="C30" s="18" t="s">
        <v>39</v>
      </c>
      <c r="D30" s="18"/>
      <c r="E30" s="18"/>
      <c r="F30" s="19">
        <f>SUM(F29:F29)</f>
        <v>49.825532000000003</v>
      </c>
      <c r="G30" s="20">
        <f>SUM(G29:G29)</f>
        <v>5.1000000000000004E-3</v>
      </c>
      <c r="H30" s="21"/>
      <c r="I30" s="28"/>
    </row>
    <row r="31" spans="1:9" ht="12.75" customHeight="1">
      <c r="A31" s="26"/>
      <c r="B31" s="26"/>
      <c r="C31" s="22" t="s">
        <v>93</v>
      </c>
      <c r="D31" s="22"/>
      <c r="E31" s="22"/>
      <c r="F31" s="23">
        <f>SUM(F14,F18,F23,F26,F30)</f>
        <v>9891.957612000002</v>
      </c>
      <c r="G31" s="24">
        <f>SUM(G14,G18,G23,G26,G30)</f>
        <v>1.0000000000000002</v>
      </c>
      <c r="H31" s="25"/>
      <c r="I31" s="29"/>
    </row>
    <row r="32" spans="1:9" ht="12.75" customHeight="1"/>
    <row r="33" spans="3:9" ht="12.75" customHeight="1">
      <c r="C33" s="1" t="s">
        <v>360</v>
      </c>
    </row>
    <row r="34" spans="3:9" ht="12.75" customHeight="1">
      <c r="C34" s="1" t="s">
        <v>361</v>
      </c>
    </row>
    <row r="35" spans="3:9" ht="12.75" customHeight="1">
      <c r="C35" s="1"/>
    </row>
    <row r="36" spans="3:9" ht="12.75" customHeight="1">
      <c r="C36" s="74" t="s">
        <v>365</v>
      </c>
      <c r="D36" s="74"/>
      <c r="E36" s="74"/>
      <c r="F36" s="76"/>
      <c r="G36" s="51"/>
      <c r="H36" s="51"/>
      <c r="I36" s="82"/>
    </row>
    <row r="37" spans="3:9" ht="12.75" customHeight="1">
      <c r="C37" s="74" t="s">
        <v>366</v>
      </c>
      <c r="D37" s="107" t="s">
        <v>367</v>
      </c>
      <c r="E37" s="74"/>
      <c r="F37" s="76"/>
      <c r="G37" s="51"/>
      <c r="H37" s="51"/>
      <c r="I37" s="82"/>
    </row>
    <row r="38" spans="3:9" ht="12.75" customHeight="1">
      <c r="C38" s="74" t="s">
        <v>368</v>
      </c>
      <c r="D38" s="74"/>
      <c r="E38" s="74"/>
      <c r="F38" s="76"/>
      <c r="G38" s="51"/>
      <c r="H38" s="51"/>
      <c r="I38" s="82"/>
    </row>
    <row r="39" spans="3:9" ht="12.75" customHeight="1">
      <c r="C39" s="79" t="s">
        <v>475</v>
      </c>
      <c r="D39" s="108">
        <v>1116.8326999999999</v>
      </c>
      <c r="E39" s="74"/>
      <c r="F39" s="76"/>
      <c r="G39" s="51"/>
      <c r="H39" s="51"/>
      <c r="I39" s="82"/>
    </row>
    <row r="40" spans="3:9" ht="12.75" customHeight="1">
      <c r="C40" s="79" t="s">
        <v>476</v>
      </c>
      <c r="D40" s="108">
        <v>1001.8</v>
      </c>
      <c r="E40" s="74"/>
      <c r="F40" s="76"/>
      <c r="G40" s="51"/>
      <c r="H40" s="51"/>
      <c r="I40" s="82"/>
    </row>
    <row r="41" spans="3:9" ht="12.75" customHeight="1">
      <c r="C41" s="79" t="s">
        <v>494</v>
      </c>
      <c r="D41" s="108">
        <v>1000.0454</v>
      </c>
      <c r="E41" s="74"/>
      <c r="F41" s="76"/>
      <c r="G41" s="51"/>
      <c r="H41" s="51"/>
      <c r="I41" s="82"/>
    </row>
    <row r="42" spans="3:9" ht="12.75" customHeight="1">
      <c r="C42" s="79" t="s">
        <v>479</v>
      </c>
      <c r="D42" s="108">
        <v>1002.0543</v>
      </c>
      <c r="E42" s="74"/>
      <c r="F42" s="76"/>
      <c r="G42" s="51"/>
      <c r="H42" s="51"/>
      <c r="I42" s="82"/>
    </row>
    <row r="43" spans="3:9" ht="12.75" customHeight="1">
      <c r="C43" s="79" t="s">
        <v>490</v>
      </c>
      <c r="D43" s="108">
        <v>1116.7371000000001</v>
      </c>
      <c r="E43" s="74"/>
      <c r="F43" s="76"/>
      <c r="G43" s="51"/>
      <c r="H43" s="51"/>
      <c r="I43" s="82"/>
    </row>
    <row r="44" spans="3:9" ht="12.75" customHeight="1">
      <c r="C44" s="79" t="s">
        <v>371</v>
      </c>
      <c r="D44" s="108">
        <v>1117.1943000000001</v>
      </c>
      <c r="E44" s="74"/>
      <c r="F44" s="76"/>
      <c r="G44" s="51"/>
      <c r="H44" s="51"/>
      <c r="I44" s="82"/>
    </row>
    <row r="45" spans="3:9" ht="12.75" customHeight="1">
      <c r="C45" s="79" t="s">
        <v>372</v>
      </c>
      <c r="D45" s="108">
        <v>1001.795</v>
      </c>
      <c r="E45" s="74"/>
      <c r="F45" s="76"/>
      <c r="G45" s="51"/>
      <c r="H45" s="51"/>
      <c r="I45" s="82"/>
    </row>
    <row r="46" spans="3:9" ht="12.75" customHeight="1">
      <c r="C46" s="79" t="s">
        <v>373</v>
      </c>
      <c r="D46" s="108">
        <v>1000.0454</v>
      </c>
      <c r="E46" s="74"/>
      <c r="F46" s="76"/>
      <c r="G46" s="51"/>
      <c r="H46" s="51"/>
      <c r="I46" s="82"/>
    </row>
    <row r="47" spans="3:9" ht="12.75" customHeight="1">
      <c r="C47" s="79" t="s">
        <v>388</v>
      </c>
      <c r="D47" s="108">
        <v>1002.0623000000001</v>
      </c>
      <c r="E47" s="74"/>
      <c r="F47" s="76"/>
      <c r="G47" s="51"/>
      <c r="H47" s="51"/>
      <c r="I47" s="82"/>
    </row>
    <row r="48" spans="3:9" ht="12.75" customHeight="1">
      <c r="C48" s="79" t="s">
        <v>389</v>
      </c>
      <c r="D48" s="108">
        <v>1117.2697000000001</v>
      </c>
      <c r="E48" s="74"/>
      <c r="F48" s="76"/>
      <c r="G48" s="51"/>
      <c r="H48" s="51"/>
      <c r="I48" s="82"/>
    </row>
    <row r="49" spans="3:9" ht="12.75" customHeight="1">
      <c r="C49" s="79"/>
      <c r="D49" s="75"/>
      <c r="E49" s="74"/>
      <c r="F49" s="76"/>
      <c r="G49" s="51"/>
      <c r="H49" s="51"/>
      <c r="I49" s="82"/>
    </row>
    <row r="50" spans="3:9" ht="12.75" customHeight="1">
      <c r="C50" s="79" t="s">
        <v>374</v>
      </c>
      <c r="E50" s="74"/>
      <c r="F50" s="76"/>
      <c r="G50" s="51"/>
      <c r="H50" s="51"/>
      <c r="I50" s="82"/>
    </row>
    <row r="51" spans="3:9" ht="12.75" customHeight="1">
      <c r="C51" s="79" t="s">
        <v>475</v>
      </c>
      <c r="D51" s="130">
        <v>1124.1212</v>
      </c>
      <c r="E51" s="74"/>
      <c r="G51" s="57"/>
      <c r="H51" s="51"/>
      <c r="I51" s="82"/>
    </row>
    <row r="52" spans="3:9" ht="12.75" customHeight="1">
      <c r="C52" s="79" t="s">
        <v>476</v>
      </c>
      <c r="D52" s="130">
        <v>1001.8</v>
      </c>
      <c r="E52" s="74"/>
      <c r="G52" s="57"/>
      <c r="H52" s="51"/>
      <c r="I52" s="82"/>
    </row>
    <row r="53" spans="3:9" ht="12.75" customHeight="1">
      <c r="C53" s="79" t="s">
        <v>494</v>
      </c>
      <c r="D53" s="130">
        <v>1000.6591</v>
      </c>
      <c r="E53" s="74"/>
      <c r="G53" s="57"/>
      <c r="H53" s="51"/>
      <c r="I53" s="82"/>
    </row>
    <row r="54" spans="3:9" ht="12.75" customHeight="1">
      <c r="C54" s="79" t="s">
        <v>479</v>
      </c>
      <c r="D54" s="130">
        <v>1001.8063</v>
      </c>
      <c r="E54" s="74"/>
      <c r="G54" s="57"/>
      <c r="H54" s="51"/>
      <c r="I54" s="82"/>
    </row>
    <row r="55" spans="3:9" ht="12.75" customHeight="1">
      <c r="C55" s="79" t="s">
        <v>490</v>
      </c>
      <c r="D55" s="108" t="s">
        <v>419</v>
      </c>
      <c r="E55" s="74"/>
      <c r="G55" s="57"/>
      <c r="H55" s="51"/>
      <c r="I55" s="82"/>
    </row>
    <row r="56" spans="3:9" ht="12.75" customHeight="1">
      <c r="C56" s="79" t="s">
        <v>371</v>
      </c>
      <c r="D56" s="130">
        <v>1124.6039000000001</v>
      </c>
      <c r="E56" s="74"/>
      <c r="G56" s="57"/>
      <c r="H56" s="51"/>
      <c r="I56" s="82"/>
    </row>
    <row r="57" spans="3:9" ht="12.75" customHeight="1">
      <c r="C57" s="79" t="s">
        <v>372</v>
      </c>
      <c r="D57" s="130">
        <v>1001.795</v>
      </c>
      <c r="E57" s="74"/>
      <c r="G57" s="57"/>
      <c r="H57" s="51"/>
      <c r="I57" s="82"/>
    </row>
    <row r="58" spans="3:9" ht="12.75" customHeight="1">
      <c r="C58" s="79" t="s">
        <v>373</v>
      </c>
      <c r="D58" s="130">
        <v>1000.669</v>
      </c>
      <c r="E58" s="74"/>
      <c r="G58" s="57"/>
      <c r="H58" s="51"/>
      <c r="I58" s="82"/>
    </row>
    <row r="59" spans="3:9" ht="12.75" customHeight="1">
      <c r="C59" s="79" t="s">
        <v>388</v>
      </c>
      <c r="D59" s="130">
        <v>1001.8158</v>
      </c>
      <c r="E59" s="74"/>
      <c r="G59" s="57"/>
      <c r="H59" s="51"/>
      <c r="I59" s="82"/>
    </row>
    <row r="60" spans="3:9" ht="12.75" customHeight="1">
      <c r="C60" s="79" t="s">
        <v>389</v>
      </c>
      <c r="D60" s="130">
        <v>1124.6484</v>
      </c>
      <c r="E60" s="74"/>
      <c r="G60" s="57"/>
      <c r="H60" s="51"/>
      <c r="I60" s="82"/>
    </row>
    <row r="61" spans="3:9">
      <c r="C61" s="124" t="s">
        <v>376</v>
      </c>
      <c r="D61" s="85" t="s">
        <v>367</v>
      </c>
      <c r="E61" s="74"/>
      <c r="G61" s="57"/>
      <c r="H61" s="51"/>
      <c r="I61" s="82"/>
    </row>
    <row r="62" spans="3:9">
      <c r="C62" s="119" t="s">
        <v>390</v>
      </c>
      <c r="D62" s="85" t="s">
        <v>367</v>
      </c>
      <c r="E62" s="74"/>
      <c r="G62" s="57"/>
      <c r="H62" s="51"/>
      <c r="I62" s="82"/>
    </row>
    <row r="63" spans="3:9">
      <c r="C63" s="119" t="s">
        <v>378</v>
      </c>
      <c r="D63" s="125" t="s">
        <v>367</v>
      </c>
      <c r="E63" s="74"/>
      <c r="G63" s="57"/>
      <c r="H63" s="51"/>
      <c r="I63" s="82"/>
    </row>
    <row r="64" spans="3:9">
      <c r="C64" s="74" t="s">
        <v>379</v>
      </c>
      <c r="D64" s="112" t="s">
        <v>458</v>
      </c>
      <c r="E64" s="74"/>
      <c r="F64" s="76"/>
      <c r="G64" s="51"/>
      <c r="H64" s="51"/>
      <c r="I64" s="82"/>
    </row>
    <row r="65" spans="3:9">
      <c r="C65" s="74" t="s">
        <v>443</v>
      </c>
      <c r="D65" s="82"/>
      <c r="E65" s="74"/>
      <c r="F65" s="76"/>
      <c r="G65" s="51"/>
      <c r="H65" s="51"/>
      <c r="I65" s="82"/>
    </row>
    <row r="66" spans="3:9">
      <c r="C66" s="103" t="s">
        <v>381</v>
      </c>
      <c r="D66" s="113" t="s">
        <v>382</v>
      </c>
      <c r="E66" s="113" t="s">
        <v>383</v>
      </c>
      <c r="F66" s="121"/>
      <c r="G66" s="51"/>
      <c r="H66" s="51"/>
      <c r="I66" s="82"/>
    </row>
    <row r="67" spans="3:9">
      <c r="C67" s="79" t="s">
        <v>476</v>
      </c>
      <c r="D67" s="122">
        <v>5.7058010000000019</v>
      </c>
      <c r="E67" s="122">
        <v>4.861472</v>
      </c>
      <c r="F67" s="123" t="s">
        <v>444</v>
      </c>
      <c r="G67" s="51"/>
      <c r="H67" s="51"/>
      <c r="I67" s="82"/>
    </row>
    <row r="68" spans="3:9">
      <c r="C68" s="79" t="s">
        <v>494</v>
      </c>
      <c r="D68" s="105">
        <v>5.1617199999999999</v>
      </c>
      <c r="E68" s="105">
        <v>4.3979020000000002</v>
      </c>
      <c r="F68" s="123" t="s">
        <v>445</v>
      </c>
      <c r="G68" s="51"/>
      <c r="H68" s="51"/>
      <c r="I68" s="82"/>
    </row>
    <row r="69" spans="3:9">
      <c r="C69" s="79" t="s">
        <v>479</v>
      </c>
      <c r="D69" s="114">
        <v>5.9392699999999996</v>
      </c>
      <c r="E69" s="114">
        <v>5.0603920000000002</v>
      </c>
      <c r="F69" s="123" t="s">
        <v>446</v>
      </c>
      <c r="G69" s="51"/>
      <c r="H69" s="51"/>
      <c r="I69" s="82"/>
    </row>
    <row r="70" spans="3:9">
      <c r="C70" s="79" t="s">
        <v>372</v>
      </c>
      <c r="D70" s="105">
        <v>5.7471819999999987</v>
      </c>
      <c r="E70" s="105">
        <v>4.8967290000000014</v>
      </c>
      <c r="F70" s="123"/>
      <c r="G70" s="51"/>
      <c r="H70" s="51"/>
      <c r="I70" s="82"/>
    </row>
    <row r="71" spans="3:9">
      <c r="C71" s="79" t="s">
        <v>388</v>
      </c>
      <c r="D71" s="114">
        <v>5.9835799999999999</v>
      </c>
      <c r="E71" s="114">
        <v>5.0981449999999997</v>
      </c>
      <c r="F71" s="123"/>
      <c r="G71" s="51"/>
      <c r="H71" s="51"/>
      <c r="I71" s="82"/>
    </row>
    <row r="72" spans="3:9">
      <c r="C72" s="79" t="s">
        <v>447</v>
      </c>
      <c r="D72" s="105">
        <v>5.1988029999999998</v>
      </c>
      <c r="E72" s="105">
        <v>4.4294979999999997</v>
      </c>
      <c r="F72" s="123"/>
      <c r="G72" s="51"/>
      <c r="H72" s="51"/>
      <c r="I72" s="82"/>
    </row>
    <row r="73" spans="3:9">
      <c r="C73" s="116" t="s">
        <v>384</v>
      </c>
      <c r="D73" s="105"/>
      <c r="E73" s="105"/>
      <c r="F73" s="121"/>
      <c r="G73" s="51"/>
      <c r="H73" s="51"/>
      <c r="I73" s="82"/>
    </row>
    <row r="74" spans="3:9">
      <c r="C74" s="118" t="s">
        <v>385</v>
      </c>
      <c r="D74" s="117"/>
      <c r="E74" s="117"/>
      <c r="F74" s="121"/>
      <c r="G74" s="51"/>
      <c r="H74" s="51"/>
      <c r="I74" s="82"/>
    </row>
    <row r="75" spans="3:9">
      <c r="I75" s="39"/>
    </row>
  </sheetData>
  <mergeCells count="1">
    <mergeCell ref="C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65"/>
  <sheetViews>
    <sheetView topLeftCell="C34" workbookViewId="0">
      <selection activeCell="E46" sqref="E46"/>
    </sheetView>
  </sheetViews>
  <sheetFormatPr defaultColWidth="9.140625" defaultRowHeight="12.75"/>
  <cols>
    <col min="1" max="1" width="7.5703125" customWidth="1"/>
    <col min="2" max="2" width="14.7109375" customWidth="1"/>
    <col min="3" max="3" width="80.4257812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41" customWidth="1"/>
    <col min="12" max="12" width="15.5703125" style="39" customWidth="1"/>
  </cols>
  <sheetData>
    <row r="1" spans="1:12" ht="18.75">
      <c r="A1" s="2"/>
      <c r="B1" s="2"/>
      <c r="C1" s="135" t="s">
        <v>341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342</v>
      </c>
      <c r="C9" t="s">
        <v>122</v>
      </c>
      <c r="D9" t="s">
        <v>19</v>
      </c>
      <c r="E9" s="36">
        <v>100000000</v>
      </c>
      <c r="F9" s="14">
        <v>928.79499999999996</v>
      </c>
      <c r="G9" s="15">
        <v>0.14899999999999999</v>
      </c>
      <c r="H9" s="16">
        <v>41726</v>
      </c>
    </row>
    <row r="10" spans="1:12" ht="12.75" customHeight="1">
      <c r="A10">
        <v>2</v>
      </c>
      <c r="B10" t="s">
        <v>344</v>
      </c>
      <c r="C10" t="s">
        <v>343</v>
      </c>
      <c r="D10" t="s">
        <v>19</v>
      </c>
      <c r="E10" s="36">
        <v>50000000</v>
      </c>
      <c r="F10" s="14">
        <v>469.31</v>
      </c>
      <c r="G10" s="15">
        <v>7.5300000000000006E-2</v>
      </c>
      <c r="H10" s="16">
        <v>41711</v>
      </c>
      <c r="J10" s="17"/>
      <c r="K10" s="42"/>
    </row>
    <row r="11" spans="1:12" ht="12.75" customHeight="1">
      <c r="A11">
        <v>3</v>
      </c>
      <c r="B11" t="s">
        <v>346</v>
      </c>
      <c r="C11" t="s">
        <v>345</v>
      </c>
      <c r="D11" t="s">
        <v>13</v>
      </c>
      <c r="E11" s="36">
        <v>50000000</v>
      </c>
      <c r="F11" s="14">
        <v>469.14600000000002</v>
      </c>
      <c r="G11" s="15">
        <v>7.5300000000000006E-2</v>
      </c>
      <c r="H11" s="16">
        <v>41716</v>
      </c>
      <c r="J11" s="15"/>
    </row>
    <row r="12" spans="1:12" ht="12.75" customHeight="1">
      <c r="A12">
        <v>4</v>
      </c>
      <c r="B12" t="s">
        <v>348</v>
      </c>
      <c r="C12" t="s">
        <v>347</v>
      </c>
      <c r="D12" t="s">
        <v>21</v>
      </c>
      <c r="E12" s="36">
        <v>50000000</v>
      </c>
      <c r="F12" s="14">
        <v>468.63049999999998</v>
      </c>
      <c r="G12" s="15">
        <v>7.5199999999999989E-2</v>
      </c>
      <c r="H12" s="16">
        <v>41716</v>
      </c>
      <c r="J12" s="15"/>
    </row>
    <row r="13" spans="1:12" ht="12.75" customHeight="1">
      <c r="A13">
        <v>5</v>
      </c>
      <c r="B13" t="s">
        <v>350</v>
      </c>
      <c r="C13" t="s">
        <v>349</v>
      </c>
      <c r="D13" t="s">
        <v>13</v>
      </c>
      <c r="E13" s="36">
        <v>50000000</v>
      </c>
      <c r="F13" s="14">
        <v>466.3125</v>
      </c>
      <c r="G13" s="15">
        <v>7.4800000000000005E-2</v>
      </c>
      <c r="H13" s="16">
        <v>41716</v>
      </c>
      <c r="J13" s="15"/>
    </row>
    <row r="14" spans="1:12" ht="12.75" customHeight="1">
      <c r="A14">
        <v>6</v>
      </c>
      <c r="B14" t="s">
        <v>123</v>
      </c>
      <c r="C14" t="s">
        <v>122</v>
      </c>
      <c r="D14" t="s">
        <v>19</v>
      </c>
      <c r="E14" s="36">
        <v>19500000</v>
      </c>
      <c r="F14" s="14">
        <v>181.174305</v>
      </c>
      <c r="G14" s="15">
        <v>2.9100000000000001E-2</v>
      </c>
      <c r="H14" s="16">
        <v>41732</v>
      </c>
      <c r="J14" s="15"/>
    </row>
    <row r="15" spans="1:12" ht="12.75" customHeight="1">
      <c r="A15" s="33"/>
      <c r="B15" s="33"/>
      <c r="C15" s="18" t="s">
        <v>39</v>
      </c>
      <c r="D15" s="18"/>
      <c r="E15" s="18"/>
      <c r="F15" s="19">
        <f>SUM(F9:F14)</f>
        <v>2983.368305</v>
      </c>
      <c r="G15" s="20">
        <f>SUM(G9:G14)</f>
        <v>0.47870000000000001</v>
      </c>
      <c r="H15" s="21"/>
      <c r="I15" s="28"/>
      <c r="J15" s="15"/>
    </row>
    <row r="16" spans="1:12" ht="12.75" customHeight="1">
      <c r="F16" s="14"/>
      <c r="G16" s="15"/>
      <c r="H16" s="16"/>
      <c r="J16" s="15"/>
    </row>
    <row r="17" spans="1:10" ht="12.75" customHeight="1">
      <c r="C17" s="1" t="s">
        <v>78</v>
      </c>
      <c r="F17" s="14"/>
      <c r="G17" s="15"/>
      <c r="H17" s="16"/>
      <c r="J17" s="15"/>
    </row>
    <row r="18" spans="1:10" ht="12.75" customHeight="1">
      <c r="C18" s="1" t="s">
        <v>79</v>
      </c>
      <c r="F18" s="14"/>
      <c r="G18" s="15"/>
      <c r="H18" s="16"/>
      <c r="I18" s="28"/>
      <c r="J18" s="15"/>
    </row>
    <row r="19" spans="1:10" ht="12.75" customHeight="1">
      <c r="A19">
        <v>7</v>
      </c>
      <c r="B19" t="s">
        <v>329</v>
      </c>
      <c r="C19" t="s">
        <v>161</v>
      </c>
      <c r="D19" t="s">
        <v>311</v>
      </c>
      <c r="E19" s="36">
        <v>90000000</v>
      </c>
      <c r="F19" s="14">
        <v>923.2056</v>
      </c>
      <c r="G19" s="15">
        <v>0.14810000000000001</v>
      </c>
      <c r="H19" s="16">
        <v>41732</v>
      </c>
      <c r="J19" s="15"/>
    </row>
    <row r="20" spans="1:10" ht="12.75" customHeight="1">
      <c r="A20">
        <v>8</v>
      </c>
      <c r="B20" t="s">
        <v>351</v>
      </c>
      <c r="C20" t="s">
        <v>156</v>
      </c>
      <c r="D20" t="s">
        <v>107</v>
      </c>
      <c r="E20" s="36">
        <v>90000000</v>
      </c>
      <c r="F20" s="14">
        <v>905.03909999999996</v>
      </c>
      <c r="G20" s="15">
        <v>0.1452</v>
      </c>
      <c r="H20" s="16">
        <v>41710</v>
      </c>
    </row>
    <row r="21" spans="1:10" ht="12.75" customHeight="1">
      <c r="A21">
        <v>9</v>
      </c>
      <c r="B21" t="s">
        <v>352</v>
      </c>
      <c r="C21" t="s">
        <v>335</v>
      </c>
      <c r="D21" t="s">
        <v>120</v>
      </c>
      <c r="E21" s="36">
        <v>50000000</v>
      </c>
      <c r="F21" s="14">
        <v>505.49650000000003</v>
      </c>
      <c r="G21" s="15">
        <v>8.1099999999999992E-2</v>
      </c>
      <c r="H21" s="16">
        <v>41732</v>
      </c>
    </row>
    <row r="22" spans="1:10" ht="12.75" customHeight="1">
      <c r="A22">
        <v>10</v>
      </c>
      <c r="B22" t="s">
        <v>353</v>
      </c>
      <c r="C22" t="s">
        <v>325</v>
      </c>
      <c r="D22" t="s">
        <v>107</v>
      </c>
      <c r="E22" s="36">
        <v>50000000</v>
      </c>
      <c r="F22" s="14">
        <v>505.43150000000003</v>
      </c>
      <c r="G22" s="15">
        <v>8.1099999999999992E-2</v>
      </c>
      <c r="H22" s="16">
        <v>41645</v>
      </c>
    </row>
    <row r="23" spans="1:10" ht="12.75" customHeight="1">
      <c r="A23">
        <v>11</v>
      </c>
      <c r="B23" t="s">
        <v>355</v>
      </c>
      <c r="C23" t="s">
        <v>354</v>
      </c>
      <c r="D23" t="s">
        <v>111</v>
      </c>
      <c r="E23" s="36">
        <v>34000000</v>
      </c>
      <c r="F23" s="14">
        <v>341.46573999999998</v>
      </c>
      <c r="G23" s="15">
        <v>5.4800000000000001E-2</v>
      </c>
      <c r="H23" s="16">
        <v>41624</v>
      </c>
    </row>
    <row r="24" spans="1:10" ht="12.75" customHeight="1">
      <c r="A24" s="33"/>
      <c r="B24" s="33"/>
      <c r="C24" s="18" t="s">
        <v>39</v>
      </c>
      <c r="D24" s="18"/>
      <c r="E24" s="18"/>
      <c r="F24" s="19">
        <f>SUM(F19:F23)</f>
        <v>3180.6384400000002</v>
      </c>
      <c r="G24" s="20">
        <f>SUM(G19:G23)</f>
        <v>0.51029999999999998</v>
      </c>
      <c r="H24" s="21"/>
    </row>
    <row r="25" spans="1:10" ht="12.75" customHeight="1">
      <c r="F25" s="14"/>
      <c r="G25" s="15"/>
      <c r="H25" s="16"/>
    </row>
    <row r="26" spans="1:10" ht="12.75" customHeight="1">
      <c r="C26" s="1" t="s">
        <v>90</v>
      </c>
      <c r="F26" s="14">
        <v>0.99956599999999995</v>
      </c>
      <c r="G26" s="15">
        <v>2.0000000000000001E-4</v>
      </c>
      <c r="H26" s="16"/>
    </row>
    <row r="27" spans="1:10" ht="12.75" customHeight="1">
      <c r="A27" s="33"/>
      <c r="B27" s="33"/>
      <c r="C27" s="18" t="s">
        <v>39</v>
      </c>
      <c r="D27" s="18"/>
      <c r="E27" s="18"/>
      <c r="F27" s="19">
        <f>SUM(F26:F26)</f>
        <v>0.99956599999999995</v>
      </c>
      <c r="G27" s="20">
        <f>SUM(G26:G26)</f>
        <v>2.0000000000000001E-4</v>
      </c>
      <c r="H27" s="21"/>
      <c r="I27" s="28"/>
    </row>
    <row r="28" spans="1:10" ht="12.75" customHeight="1">
      <c r="F28" s="14"/>
      <c r="G28" s="15"/>
      <c r="H28" s="16"/>
    </row>
    <row r="29" spans="1:10" ht="12.75" customHeight="1">
      <c r="C29" s="1" t="s">
        <v>91</v>
      </c>
      <c r="F29" s="14"/>
      <c r="G29" s="15"/>
      <c r="H29" s="16"/>
    </row>
    <row r="30" spans="1:10" ht="12.75" customHeight="1">
      <c r="C30" s="1" t="s">
        <v>92</v>
      </c>
      <c r="F30" s="14">
        <v>68.101837000000003</v>
      </c>
      <c r="G30" s="15">
        <v>1.0800000000000001E-2</v>
      </c>
      <c r="H30" s="16"/>
      <c r="I30" s="28"/>
    </row>
    <row r="31" spans="1:10" ht="12.75" customHeight="1">
      <c r="A31" s="33"/>
      <c r="B31" s="33"/>
      <c r="C31" s="18" t="s">
        <v>39</v>
      </c>
      <c r="D31" s="18"/>
      <c r="E31" s="18"/>
      <c r="F31" s="19">
        <f>SUM(F30:F30)</f>
        <v>68.101837000000003</v>
      </c>
      <c r="G31" s="20">
        <f>SUM(G30:G30)</f>
        <v>1.0800000000000001E-2</v>
      </c>
      <c r="H31" s="21"/>
    </row>
    <row r="32" spans="1:10" ht="12.75" customHeight="1">
      <c r="A32" s="26"/>
      <c r="B32" s="26"/>
      <c r="C32" s="22" t="s">
        <v>93</v>
      </c>
      <c r="D32" s="22"/>
      <c r="E32" s="22"/>
      <c r="F32" s="23">
        <f>SUM(F15,F24,F27,F31)</f>
        <v>6233.1081480000012</v>
      </c>
      <c r="G32" s="24">
        <f>SUM(G15,G24,G27,G31)</f>
        <v>1</v>
      </c>
      <c r="H32" s="25"/>
    </row>
    <row r="33" spans="3:9" ht="12.75" customHeight="1"/>
    <row r="34" spans="3:9" ht="12.75" customHeight="1">
      <c r="C34" s="1" t="s">
        <v>360</v>
      </c>
      <c r="I34" s="28"/>
    </row>
    <row r="35" spans="3:9" ht="12.75" customHeight="1">
      <c r="C35" s="1" t="s">
        <v>361</v>
      </c>
      <c r="I35" s="29"/>
    </row>
    <row r="36" spans="3:9" ht="12.75" customHeight="1">
      <c r="C36" s="1"/>
    </row>
    <row r="37" spans="3:9" ht="12.75" customHeight="1">
      <c r="C37" s="1" t="s">
        <v>365</v>
      </c>
    </row>
    <row r="38" spans="3:9" ht="12.75" customHeight="1">
      <c r="C38" s="1" t="s">
        <v>366</v>
      </c>
      <c r="D38" t="s">
        <v>367</v>
      </c>
    </row>
    <row r="39" spans="3:9" ht="12.75" customHeight="1">
      <c r="C39" s="128" t="s">
        <v>466</v>
      </c>
    </row>
    <row r="40" spans="3:9" ht="12.75" customHeight="1">
      <c r="C40" t="s">
        <v>448</v>
      </c>
      <c r="D40" s="126">
        <v>1015.8593</v>
      </c>
    </row>
    <row r="41" spans="3:9" ht="12.75" customHeight="1">
      <c r="C41" t="s">
        <v>449</v>
      </c>
      <c r="D41" s="126">
        <v>1015.8614</v>
      </c>
    </row>
    <row r="42" spans="3:9" ht="12.75" customHeight="1">
      <c r="C42" t="s">
        <v>450</v>
      </c>
      <c r="D42" s="126">
        <v>1015.9901</v>
      </c>
    </row>
    <row r="43" spans="3:9" ht="12.75" customHeight="1">
      <c r="C43" s="128" t="s">
        <v>465</v>
      </c>
    </row>
    <row r="44" spans="3:9" ht="12.75" customHeight="1">
      <c r="C44" t="s">
        <v>448</v>
      </c>
      <c r="D44" s="130">
        <v>1023.5898</v>
      </c>
      <c r="F44" s="57"/>
    </row>
    <row r="45" spans="3:9" ht="12.75" customHeight="1">
      <c r="C45" t="s">
        <v>449</v>
      </c>
      <c r="D45" s="130">
        <v>1023.5912</v>
      </c>
      <c r="F45" s="57"/>
    </row>
    <row r="46" spans="3:9" ht="12.75" customHeight="1">
      <c r="C46" t="s">
        <v>450</v>
      </c>
      <c r="D46" s="130">
        <v>1023.8086</v>
      </c>
      <c r="F46" s="57"/>
    </row>
    <row r="47" spans="3:9" ht="12.75" customHeight="1"/>
    <row r="48" spans="3:9" ht="12.75" customHeight="1">
      <c r="C48" t="s">
        <v>451</v>
      </c>
      <c r="D48" t="s">
        <v>367</v>
      </c>
    </row>
    <row r="49" spans="3:7" ht="12.75" customHeight="1">
      <c r="C49" t="s">
        <v>422</v>
      </c>
      <c r="D49" t="s">
        <v>367</v>
      </c>
    </row>
    <row r="50" spans="3:7" ht="12.75" customHeight="1">
      <c r="C50" t="s">
        <v>452</v>
      </c>
      <c r="D50" t="s">
        <v>367</v>
      </c>
    </row>
    <row r="51" spans="3:7" ht="12.75" customHeight="1">
      <c r="C51" t="s">
        <v>379</v>
      </c>
      <c r="D51" s="127" t="s">
        <v>453</v>
      </c>
    </row>
    <row r="52" spans="3:7" ht="12.75" customHeight="1">
      <c r="C52" t="s">
        <v>424</v>
      </c>
    </row>
    <row r="53" spans="3:7" ht="12.75" customHeight="1">
      <c r="C53" t="s">
        <v>381</v>
      </c>
      <c r="D53" t="s">
        <v>382</v>
      </c>
      <c r="E53" t="s">
        <v>383</v>
      </c>
    </row>
    <row r="54" spans="3:7" ht="12.75" customHeight="1">
      <c r="C54" t="s">
        <v>454</v>
      </c>
      <c r="D54" t="s">
        <v>455</v>
      </c>
      <c r="E54" t="s">
        <v>455</v>
      </c>
    </row>
    <row r="55" spans="3:7" ht="12.75" customHeight="1">
      <c r="C55" s="136" t="s">
        <v>384</v>
      </c>
      <c r="D55" s="136"/>
      <c r="E55" s="136"/>
      <c r="F55" s="136"/>
      <c r="G55" s="136"/>
    </row>
    <row r="56" spans="3:7" ht="12.75" customHeight="1">
      <c r="C56" t="s">
        <v>385</v>
      </c>
    </row>
    <row r="57" spans="3:7" ht="12.75" customHeight="1"/>
    <row r="58" spans="3:7" ht="12.75" customHeight="1"/>
    <row r="59" spans="3:7" ht="12.75" customHeight="1"/>
    <row r="60" spans="3:7" ht="12.75" customHeight="1"/>
    <row r="61" spans="3:7" ht="12.75" customHeight="1"/>
    <row r="62" spans="3:7" ht="12.75" customHeight="1"/>
    <row r="63" spans="3:7" ht="12.75" customHeight="1"/>
    <row r="64" spans="3:7" ht="12.75" customHeight="1"/>
    <row r="65" ht="12.75" customHeight="1"/>
  </sheetData>
  <mergeCells count="2">
    <mergeCell ref="C1:G1"/>
    <mergeCell ref="C55:G5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56"/>
  <sheetViews>
    <sheetView topLeftCell="A28" workbookViewId="0">
      <selection activeCell="D46" sqref="D46"/>
    </sheetView>
  </sheetViews>
  <sheetFormatPr defaultColWidth="9.140625" defaultRowHeight="12.75"/>
  <cols>
    <col min="1" max="1" width="7.5703125" customWidth="1"/>
    <col min="2" max="2" width="13.42578125" customWidth="1"/>
    <col min="3" max="3" width="73" customWidth="1"/>
    <col min="4" max="4" width="15.5703125" customWidth="1"/>
    <col min="5" max="5" width="15.5703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41" customWidth="1"/>
    <col min="12" max="12" width="15.140625" style="39" customWidth="1"/>
  </cols>
  <sheetData>
    <row r="1" spans="1:12" ht="18.75">
      <c r="A1" s="2"/>
      <c r="B1" s="2"/>
      <c r="C1" s="135" t="s">
        <v>356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357</v>
      </c>
      <c r="C9" t="s">
        <v>106</v>
      </c>
      <c r="D9" t="s">
        <v>19</v>
      </c>
      <c r="E9" s="36">
        <v>100000000</v>
      </c>
      <c r="F9" s="14">
        <v>932.13099999999997</v>
      </c>
      <c r="G9" s="15">
        <v>0.16309999999999999</v>
      </c>
      <c r="H9" s="16">
        <v>41746</v>
      </c>
    </row>
    <row r="10" spans="1:12" ht="12.75" customHeight="1">
      <c r="A10">
        <v>2</v>
      </c>
      <c r="B10" t="s">
        <v>358</v>
      </c>
      <c r="C10" t="s">
        <v>102</v>
      </c>
      <c r="D10" t="s">
        <v>13</v>
      </c>
      <c r="E10" s="36">
        <v>100000000</v>
      </c>
      <c r="F10" s="14">
        <v>931.096</v>
      </c>
      <c r="G10" s="15">
        <v>0.16289999999999999</v>
      </c>
      <c r="H10" s="16">
        <v>41745</v>
      </c>
      <c r="J10" s="17"/>
      <c r="K10" s="42"/>
    </row>
    <row r="11" spans="1:12" ht="12.75" customHeight="1">
      <c r="A11">
        <v>3</v>
      </c>
      <c r="B11" t="s">
        <v>359</v>
      </c>
      <c r="C11" t="s">
        <v>122</v>
      </c>
      <c r="D11" t="s">
        <v>19</v>
      </c>
      <c r="E11" s="36">
        <v>80000000</v>
      </c>
      <c r="F11" s="14">
        <v>740.91600000000005</v>
      </c>
      <c r="G11" s="15">
        <v>0.12960000000000002</v>
      </c>
      <c r="H11" s="16">
        <v>41747</v>
      </c>
      <c r="J11" s="15"/>
    </row>
    <row r="12" spans="1:12" ht="12.75" customHeight="1">
      <c r="A12" s="33"/>
      <c r="B12" s="33"/>
      <c r="C12" s="18" t="s">
        <v>39</v>
      </c>
      <c r="D12" s="18"/>
      <c r="E12" s="37"/>
      <c r="F12" s="19">
        <f>SUM(F9:F11)</f>
        <v>2604.143</v>
      </c>
      <c r="G12" s="20">
        <f>SUM(G9:G11)</f>
        <v>0.4556</v>
      </c>
      <c r="H12" s="21"/>
      <c r="I12" s="28"/>
      <c r="J12" s="15"/>
    </row>
    <row r="13" spans="1:12" ht="12.75" customHeight="1">
      <c r="F13" s="14"/>
      <c r="G13" s="15"/>
      <c r="H13" s="16"/>
      <c r="J13" s="15"/>
    </row>
    <row r="14" spans="1:12" ht="12.75" customHeight="1">
      <c r="C14" s="1" t="s">
        <v>40</v>
      </c>
      <c r="F14" s="14"/>
      <c r="G14" s="15"/>
      <c r="H14" s="16"/>
      <c r="J14" s="15"/>
    </row>
    <row r="15" spans="1:12" ht="12.75" customHeight="1">
      <c r="A15">
        <v>4</v>
      </c>
      <c r="B15" t="s">
        <v>143</v>
      </c>
      <c r="C15" t="s">
        <v>142</v>
      </c>
      <c r="D15" t="s">
        <v>19</v>
      </c>
      <c r="E15" s="36">
        <v>162500000</v>
      </c>
      <c r="F15" s="14">
        <v>1499.2347500000001</v>
      </c>
      <c r="G15" s="15">
        <v>0.26229999999999998</v>
      </c>
      <c r="H15" s="16">
        <v>41758</v>
      </c>
      <c r="J15" s="15"/>
    </row>
    <row r="16" spans="1:12" ht="12.75" customHeight="1">
      <c r="A16">
        <v>5</v>
      </c>
      <c r="B16" t="s">
        <v>287</v>
      </c>
      <c r="C16" t="s">
        <v>286</v>
      </c>
      <c r="D16" t="s">
        <v>19</v>
      </c>
      <c r="E16" s="36">
        <v>161500000</v>
      </c>
      <c r="F16" s="14">
        <v>1491.9047</v>
      </c>
      <c r="G16" s="15">
        <v>0.26100000000000001</v>
      </c>
      <c r="H16" s="16">
        <v>41738</v>
      </c>
    </row>
    <row r="17" spans="1:9" ht="12.75" customHeight="1">
      <c r="A17" s="33"/>
      <c r="B17" s="33"/>
      <c r="C17" s="18" t="s">
        <v>39</v>
      </c>
      <c r="D17" s="18"/>
      <c r="E17" s="37"/>
      <c r="F17" s="19">
        <f>SUM(F15:F16)</f>
        <v>2991.1394500000001</v>
      </c>
      <c r="G17" s="20">
        <f>SUM(G15:G16)</f>
        <v>0.52329999999999999</v>
      </c>
      <c r="H17" s="21"/>
      <c r="I17" s="28"/>
    </row>
    <row r="18" spans="1:9" ht="12.75" customHeight="1">
      <c r="F18" s="14"/>
      <c r="G18" s="15"/>
      <c r="H18" s="16"/>
    </row>
    <row r="19" spans="1:9" ht="12.75" customHeight="1">
      <c r="C19" s="1" t="s">
        <v>78</v>
      </c>
      <c r="F19" s="14"/>
      <c r="G19" s="15"/>
      <c r="H19" s="16"/>
    </row>
    <row r="20" spans="1:9" ht="12.75" customHeight="1">
      <c r="C20" s="1" t="s">
        <v>79</v>
      </c>
      <c r="F20" s="14"/>
      <c r="G20" s="15"/>
      <c r="H20" s="16"/>
    </row>
    <row r="21" spans="1:9" ht="12.75" customHeight="1">
      <c r="A21">
        <v>6</v>
      </c>
      <c r="B21" t="s">
        <v>351</v>
      </c>
      <c r="C21" t="s">
        <v>156</v>
      </c>
      <c r="D21" t="s">
        <v>107</v>
      </c>
      <c r="E21" s="36">
        <v>10000000</v>
      </c>
      <c r="F21" s="14">
        <v>100.5599</v>
      </c>
      <c r="G21" s="15">
        <v>1.7600000000000001E-2</v>
      </c>
      <c r="H21" s="16">
        <v>41710</v>
      </c>
    </row>
    <row r="22" spans="1:9" ht="12.75" customHeight="1">
      <c r="A22" s="33"/>
      <c r="B22" s="33"/>
      <c r="C22" s="18" t="s">
        <v>39</v>
      </c>
      <c r="D22" s="18"/>
      <c r="E22" s="37"/>
      <c r="F22" s="19">
        <f>SUM(F21:F21)</f>
        <v>100.5599</v>
      </c>
      <c r="G22" s="20">
        <f>SUM(G21:G21)</f>
        <v>1.7600000000000001E-2</v>
      </c>
      <c r="H22" s="21"/>
      <c r="I22" s="28"/>
    </row>
    <row r="23" spans="1:9" ht="12.75" customHeight="1">
      <c r="F23" s="14"/>
      <c r="G23" s="15"/>
      <c r="H23" s="16"/>
    </row>
    <row r="24" spans="1:9" ht="12.75" customHeight="1">
      <c r="C24" s="1" t="s">
        <v>90</v>
      </c>
      <c r="F24" s="14">
        <v>16.992619999999999</v>
      </c>
      <c r="G24" s="15">
        <v>3.0000000000000001E-3</v>
      </c>
      <c r="H24" s="16"/>
    </row>
    <row r="25" spans="1:9" ht="12.75" customHeight="1">
      <c r="A25" s="33"/>
      <c r="B25" s="33"/>
      <c r="C25" s="18" t="s">
        <v>39</v>
      </c>
      <c r="D25" s="18"/>
      <c r="E25" s="37"/>
      <c r="F25" s="19">
        <f>SUM(F24:F24)</f>
        <v>16.992619999999999</v>
      </c>
      <c r="G25" s="20">
        <f>SUM(G24:G24)</f>
        <v>3.0000000000000001E-3</v>
      </c>
      <c r="H25" s="21"/>
      <c r="I25" s="28"/>
    </row>
    <row r="26" spans="1:9" ht="12.75" customHeight="1">
      <c r="F26" s="14"/>
      <c r="G26" s="15"/>
      <c r="H26" s="16"/>
    </row>
    <row r="27" spans="1:9" ht="12.75" customHeight="1">
      <c r="C27" s="1" t="s">
        <v>91</v>
      </c>
      <c r="F27" s="14"/>
      <c r="G27" s="15"/>
      <c r="H27" s="16"/>
    </row>
    <row r="28" spans="1:9" ht="12.75" customHeight="1">
      <c r="C28" s="1" t="s">
        <v>92</v>
      </c>
      <c r="F28" s="14">
        <v>2.450018</v>
      </c>
      <c r="G28" s="15">
        <v>5.0000000000000001E-4</v>
      </c>
      <c r="H28" s="16"/>
    </row>
    <row r="29" spans="1:9" ht="12.75" customHeight="1">
      <c r="A29" s="33"/>
      <c r="B29" s="33"/>
      <c r="C29" s="18" t="s">
        <v>39</v>
      </c>
      <c r="D29" s="18"/>
      <c r="E29" s="37"/>
      <c r="F29" s="19">
        <f>SUM(F28:F28)</f>
        <v>2.450018</v>
      </c>
      <c r="G29" s="20">
        <f>SUM(G28:G28)</f>
        <v>5.0000000000000001E-4</v>
      </c>
      <c r="H29" s="21"/>
      <c r="I29" s="28"/>
    </row>
    <row r="30" spans="1:9" ht="12.75" customHeight="1">
      <c r="A30" s="26"/>
      <c r="B30" s="26"/>
      <c r="C30" s="22" t="s">
        <v>93</v>
      </c>
      <c r="D30" s="22"/>
      <c r="E30" s="38"/>
      <c r="F30" s="23">
        <f>SUM(F12,F17,F22,F25,F29)</f>
        <v>5715.2849880000012</v>
      </c>
      <c r="G30" s="24">
        <f>SUM(G12,G17,G22,G25,G29)</f>
        <v>0.99999999999999989</v>
      </c>
      <c r="H30" s="25"/>
      <c r="I30" s="29"/>
    </row>
    <row r="31" spans="1:9" ht="12.75" customHeight="1"/>
    <row r="32" spans="1:9" ht="12.75" customHeight="1">
      <c r="C32" s="1" t="s">
        <v>360</v>
      </c>
    </row>
    <row r="33" spans="3:5" ht="12.75" customHeight="1">
      <c r="C33" s="1" t="s">
        <v>361</v>
      </c>
    </row>
    <row r="34" spans="3:5" ht="12.75" customHeight="1">
      <c r="C34" s="1"/>
    </row>
    <row r="35" spans="3:5" ht="12.75" customHeight="1">
      <c r="C35" s="1" t="s">
        <v>365</v>
      </c>
      <c r="E35"/>
    </row>
    <row r="36" spans="3:5" ht="12.75" customHeight="1">
      <c r="C36" s="1" t="s">
        <v>366</v>
      </c>
      <c r="D36" t="s">
        <v>367</v>
      </c>
      <c r="E36"/>
    </row>
    <row r="37" spans="3:5" ht="12.75" customHeight="1">
      <c r="C37" s="128" t="s">
        <v>474</v>
      </c>
      <c r="E37"/>
    </row>
    <row r="38" spans="3:5" ht="12.75" customHeight="1">
      <c r="C38" t="s">
        <v>448</v>
      </c>
      <c r="D38">
        <v>1001.0824</v>
      </c>
      <c r="E38"/>
    </row>
    <row r="39" spans="3:5" ht="12.75" customHeight="1">
      <c r="C39" t="s">
        <v>449</v>
      </c>
      <c r="D39">
        <v>1001.0843</v>
      </c>
      <c r="E39"/>
    </row>
    <row r="40" spans="3:5" ht="12.75" customHeight="1">
      <c r="C40" t="s">
        <v>450</v>
      </c>
      <c r="D40">
        <v>1001.0961</v>
      </c>
      <c r="E40"/>
    </row>
    <row r="41" spans="3:5" ht="12.75" customHeight="1">
      <c r="C41" s="128" t="s">
        <v>473</v>
      </c>
      <c r="E41"/>
    </row>
    <row r="42" spans="3:5" ht="12.75" customHeight="1">
      <c r="C42" t="s">
        <v>448</v>
      </c>
      <c r="D42" s="130">
        <v>1008.4614</v>
      </c>
      <c r="E42"/>
    </row>
    <row r="43" spans="3:5" ht="12.75" customHeight="1">
      <c r="C43" t="s">
        <v>449</v>
      </c>
      <c r="D43" s="130">
        <v>1008.4857</v>
      </c>
      <c r="E43"/>
    </row>
    <row r="44" spans="3:5" ht="12.75" customHeight="1">
      <c r="C44" t="s">
        <v>450</v>
      </c>
      <c r="D44" s="130">
        <v>1008.5608999999999</v>
      </c>
      <c r="E44"/>
    </row>
    <row r="45" spans="3:5" ht="12.75" customHeight="1">
      <c r="E45"/>
    </row>
    <row r="46" spans="3:5" ht="12.75" customHeight="1">
      <c r="C46" t="s">
        <v>451</v>
      </c>
      <c r="D46" t="s">
        <v>367</v>
      </c>
      <c r="E46"/>
    </row>
    <row r="47" spans="3:5" ht="12.75" customHeight="1">
      <c r="C47" t="s">
        <v>422</v>
      </c>
      <c r="D47" t="s">
        <v>367</v>
      </c>
      <c r="E47"/>
    </row>
    <row r="48" spans="3:5" ht="12.75" customHeight="1">
      <c r="C48" t="s">
        <v>452</v>
      </c>
      <c r="D48" t="s">
        <v>367</v>
      </c>
      <c r="E48"/>
    </row>
    <row r="49" spans="3:7" ht="12.75" customHeight="1">
      <c r="C49" t="s">
        <v>379</v>
      </c>
      <c r="D49" s="127" t="s">
        <v>456</v>
      </c>
      <c r="E49"/>
    </row>
    <row r="50" spans="3:7" ht="12.75" customHeight="1">
      <c r="C50" t="s">
        <v>424</v>
      </c>
      <c r="E50"/>
    </row>
    <row r="51" spans="3:7" ht="12.75" customHeight="1">
      <c r="C51" t="s">
        <v>381</v>
      </c>
      <c r="D51" t="s">
        <v>382</v>
      </c>
      <c r="E51" t="s">
        <v>383</v>
      </c>
    </row>
    <row r="52" spans="3:7" ht="12.75" customHeight="1">
      <c r="C52" t="s">
        <v>454</v>
      </c>
      <c r="D52" t="s">
        <v>455</v>
      </c>
      <c r="E52" t="s">
        <v>455</v>
      </c>
    </row>
    <row r="53" spans="3:7" ht="12.75" customHeight="1">
      <c r="C53" s="136" t="s">
        <v>384</v>
      </c>
      <c r="D53" s="136"/>
      <c r="E53" s="136"/>
      <c r="F53" s="136"/>
      <c r="G53" s="136"/>
    </row>
    <row r="54" spans="3:7" ht="12.75" customHeight="1">
      <c r="E54"/>
    </row>
    <row r="55" spans="3:7" ht="12.75" customHeight="1">
      <c r="C55" t="s">
        <v>385</v>
      </c>
      <c r="E55"/>
    </row>
    <row r="56" spans="3:7" ht="12.75" customHeight="1">
      <c r="E56"/>
    </row>
  </sheetData>
  <mergeCells count="2">
    <mergeCell ref="C1:G1"/>
    <mergeCell ref="C53:G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23"/>
  <sheetViews>
    <sheetView topLeftCell="B85" workbookViewId="0">
      <selection activeCell="C94" sqref="C94"/>
    </sheetView>
  </sheetViews>
  <sheetFormatPr defaultColWidth="9.140625" defaultRowHeight="12.75"/>
  <cols>
    <col min="1" max="1" width="7.5703125" customWidth="1"/>
    <col min="2" max="2" width="16" customWidth="1"/>
    <col min="3" max="3" width="127.4257812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41" customWidth="1"/>
    <col min="12" max="12" width="15.42578125" style="27" customWidth="1"/>
  </cols>
  <sheetData>
    <row r="1" spans="1:12" ht="18.75">
      <c r="A1" s="2"/>
      <c r="B1" s="2"/>
      <c r="C1" s="135" t="s">
        <v>95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97</v>
      </c>
      <c r="C9" t="s">
        <v>96</v>
      </c>
      <c r="D9" t="s">
        <v>13</v>
      </c>
      <c r="E9" s="36">
        <v>550000000</v>
      </c>
      <c r="F9" s="14">
        <v>5471.4440000000004</v>
      </c>
      <c r="G9" s="15">
        <v>7.3800000000000004E-2</v>
      </c>
      <c r="H9" s="16">
        <v>41451</v>
      </c>
    </row>
    <row r="10" spans="1:12" ht="12.75" customHeight="1">
      <c r="A10">
        <v>2</v>
      </c>
      <c r="B10" t="s">
        <v>99</v>
      </c>
      <c r="C10" t="s">
        <v>98</v>
      </c>
      <c r="D10" t="s">
        <v>21</v>
      </c>
      <c r="E10" s="36">
        <v>550000000</v>
      </c>
      <c r="F10" s="14">
        <v>5470.3440000000001</v>
      </c>
      <c r="G10" s="15">
        <v>7.3700000000000002E-2</v>
      </c>
      <c r="H10" s="16">
        <v>41452</v>
      </c>
      <c r="J10" s="17"/>
      <c r="K10" s="42"/>
    </row>
    <row r="11" spans="1:12" ht="12.75" customHeight="1">
      <c r="A11">
        <v>3</v>
      </c>
      <c r="B11" t="s">
        <v>101</v>
      </c>
      <c r="C11" t="s">
        <v>100</v>
      </c>
      <c r="D11" t="s">
        <v>21</v>
      </c>
      <c r="E11" s="36">
        <v>520000000</v>
      </c>
      <c r="F11" s="14">
        <v>5178.4564</v>
      </c>
      <c r="G11" s="15">
        <v>6.9800000000000001E-2</v>
      </c>
      <c r="H11" s="16">
        <v>41446</v>
      </c>
      <c r="J11" s="15"/>
    </row>
    <row r="12" spans="1:12" ht="12.75" customHeight="1">
      <c r="A12">
        <v>4</v>
      </c>
      <c r="B12" t="s">
        <v>103</v>
      </c>
      <c r="C12" t="s">
        <v>102</v>
      </c>
      <c r="D12" t="s">
        <v>13</v>
      </c>
      <c r="E12" s="36">
        <v>350000000</v>
      </c>
      <c r="F12" s="14">
        <v>3481.002</v>
      </c>
      <c r="G12" s="15">
        <v>4.6900000000000004E-2</v>
      </c>
      <c r="H12" s="16">
        <v>41453</v>
      </c>
      <c r="J12" s="15"/>
    </row>
    <row r="13" spans="1:12" ht="12.75" customHeight="1">
      <c r="A13">
        <v>5</v>
      </c>
      <c r="B13" t="s">
        <v>105</v>
      </c>
      <c r="C13" t="s">
        <v>104</v>
      </c>
      <c r="D13" t="s">
        <v>21</v>
      </c>
      <c r="E13" s="36">
        <v>250000000</v>
      </c>
      <c r="F13" s="14">
        <v>2486.5174999999999</v>
      </c>
      <c r="G13" s="15">
        <v>3.3500000000000002E-2</v>
      </c>
      <c r="H13" s="16">
        <v>41452</v>
      </c>
      <c r="J13" s="15"/>
    </row>
    <row r="14" spans="1:12" ht="12.75" customHeight="1">
      <c r="A14">
        <v>6</v>
      </c>
      <c r="B14" t="s">
        <v>108</v>
      </c>
      <c r="C14" t="s">
        <v>106</v>
      </c>
      <c r="D14" t="s">
        <v>19</v>
      </c>
      <c r="E14" s="36">
        <v>250000000</v>
      </c>
      <c r="F14" s="14">
        <v>2468.5349999999999</v>
      </c>
      <c r="G14" s="15">
        <v>3.3300000000000003E-2</v>
      </c>
      <c r="H14" s="16">
        <v>41484</v>
      </c>
      <c r="J14" s="15"/>
      <c r="L14" s="45"/>
    </row>
    <row r="15" spans="1:12" ht="12.75" customHeight="1">
      <c r="A15">
        <v>7</v>
      </c>
      <c r="B15" t="s">
        <v>110</v>
      </c>
      <c r="C15" t="s">
        <v>100</v>
      </c>
      <c r="D15" t="s">
        <v>21</v>
      </c>
      <c r="E15" s="36">
        <v>250000000</v>
      </c>
      <c r="F15" s="14">
        <v>2314.44</v>
      </c>
      <c r="G15" s="15">
        <v>3.1200000000000002E-2</v>
      </c>
      <c r="H15" s="16">
        <v>41775</v>
      </c>
      <c r="J15" s="15"/>
      <c r="L15" s="46"/>
    </row>
    <row r="16" spans="1:12" ht="12.75" customHeight="1">
      <c r="A16">
        <v>8</v>
      </c>
      <c r="B16" t="s">
        <v>112</v>
      </c>
      <c r="C16" t="s">
        <v>30</v>
      </c>
      <c r="D16" t="s">
        <v>21</v>
      </c>
      <c r="E16" s="36">
        <v>230000000</v>
      </c>
      <c r="F16" s="14">
        <v>2134.4207000000001</v>
      </c>
      <c r="G16" s="15">
        <v>2.8799999999999999E-2</v>
      </c>
      <c r="H16" s="16">
        <v>41765</v>
      </c>
      <c r="J16" s="15"/>
    </row>
    <row r="17" spans="1:10" ht="12.75" customHeight="1">
      <c r="A17">
        <v>9</v>
      </c>
      <c r="B17" t="s">
        <v>114</v>
      </c>
      <c r="C17" t="s">
        <v>30</v>
      </c>
      <c r="D17" t="s">
        <v>21</v>
      </c>
      <c r="E17" s="36">
        <v>200000000</v>
      </c>
      <c r="F17" s="14">
        <v>1999.18</v>
      </c>
      <c r="G17" s="15">
        <v>2.69E-2</v>
      </c>
      <c r="H17" s="16">
        <v>41428</v>
      </c>
      <c r="J17" s="15"/>
    </row>
    <row r="18" spans="1:10" ht="12.75" customHeight="1">
      <c r="A18">
        <v>10</v>
      </c>
      <c r="B18" t="s">
        <v>116</v>
      </c>
      <c r="C18" t="s">
        <v>100</v>
      </c>
      <c r="D18" t="s">
        <v>21</v>
      </c>
      <c r="E18" s="36">
        <v>200000000</v>
      </c>
      <c r="F18" s="14">
        <v>1853.348</v>
      </c>
      <c r="G18" s="15">
        <v>2.5000000000000001E-2</v>
      </c>
      <c r="H18" s="16">
        <v>41768</v>
      </c>
      <c r="J18" s="15"/>
    </row>
    <row r="19" spans="1:10" ht="12.75" customHeight="1">
      <c r="A19">
        <v>11</v>
      </c>
      <c r="B19" t="s">
        <v>32</v>
      </c>
      <c r="C19" t="s">
        <v>30</v>
      </c>
      <c r="D19" t="s">
        <v>21</v>
      </c>
      <c r="E19" s="36">
        <v>150000000</v>
      </c>
      <c r="F19" s="14">
        <v>1481.1675</v>
      </c>
      <c r="G19" s="15">
        <v>0.02</v>
      </c>
      <c r="H19" s="16">
        <v>41484</v>
      </c>
      <c r="J19" s="15"/>
    </row>
    <row r="20" spans="1:10" ht="12.75" customHeight="1">
      <c r="A20">
        <v>12</v>
      </c>
      <c r="B20" t="s">
        <v>22</v>
      </c>
      <c r="C20" t="s">
        <v>18</v>
      </c>
      <c r="D20" t="s">
        <v>19</v>
      </c>
      <c r="E20" s="36">
        <v>100000000</v>
      </c>
      <c r="F20" s="14">
        <v>997.82</v>
      </c>
      <c r="G20" s="15">
        <v>1.3500000000000002E-2</v>
      </c>
      <c r="H20" s="16">
        <v>41437</v>
      </c>
      <c r="J20" s="15"/>
    </row>
    <row r="21" spans="1:10" ht="12.75" customHeight="1">
      <c r="A21">
        <v>13</v>
      </c>
      <c r="B21" t="s">
        <v>118</v>
      </c>
      <c r="C21" t="s">
        <v>102</v>
      </c>
      <c r="D21" t="s">
        <v>13</v>
      </c>
      <c r="E21" s="36">
        <v>50000000</v>
      </c>
      <c r="F21" s="14">
        <v>499.3775</v>
      </c>
      <c r="G21" s="15">
        <v>6.7000000000000002E-3</v>
      </c>
      <c r="H21" s="16">
        <v>41432</v>
      </c>
      <c r="J21" s="15"/>
    </row>
    <row r="22" spans="1:10" ht="12.75" customHeight="1">
      <c r="A22">
        <v>14</v>
      </c>
      <c r="B22" t="s">
        <v>26</v>
      </c>
      <c r="C22" t="s">
        <v>12</v>
      </c>
      <c r="D22" t="s">
        <v>13</v>
      </c>
      <c r="E22" s="36">
        <v>50000000</v>
      </c>
      <c r="F22" s="14">
        <v>496.363</v>
      </c>
      <c r="G22" s="15">
        <v>6.7000000000000002E-3</v>
      </c>
      <c r="H22" s="16">
        <v>41460</v>
      </c>
      <c r="J22" s="15"/>
    </row>
    <row r="23" spans="1:10" ht="12.75" customHeight="1">
      <c r="A23">
        <v>15</v>
      </c>
      <c r="B23" t="s">
        <v>121</v>
      </c>
      <c r="C23" t="s">
        <v>12</v>
      </c>
      <c r="D23" t="s">
        <v>13</v>
      </c>
      <c r="E23" s="36">
        <v>20000000</v>
      </c>
      <c r="F23" s="14">
        <v>199.619</v>
      </c>
      <c r="G23" s="15">
        <v>2.7000000000000001E-3</v>
      </c>
      <c r="H23" s="16">
        <v>41435</v>
      </c>
      <c r="J23" s="15"/>
    </row>
    <row r="24" spans="1:10" ht="12.75" customHeight="1">
      <c r="A24">
        <v>16</v>
      </c>
      <c r="B24" t="s">
        <v>123</v>
      </c>
      <c r="C24" t="s">
        <v>122</v>
      </c>
      <c r="D24" t="s">
        <v>19</v>
      </c>
      <c r="E24" s="36">
        <v>500000</v>
      </c>
      <c r="F24" s="14">
        <v>4.6454950000000004</v>
      </c>
      <c r="G24" s="15">
        <v>1E-4</v>
      </c>
      <c r="H24" s="16">
        <v>41732</v>
      </c>
      <c r="J24" s="15"/>
    </row>
    <row r="25" spans="1:10" ht="12.75" customHeight="1">
      <c r="A25" s="33"/>
      <c r="B25" s="33"/>
      <c r="C25" s="18" t="s">
        <v>39</v>
      </c>
      <c r="D25" s="18"/>
      <c r="E25" s="18"/>
      <c r="F25" s="19">
        <f>SUM(F9:F24)</f>
        <v>36536.680094999996</v>
      </c>
      <c r="G25" s="20">
        <f>SUM(G9:G24)</f>
        <v>0.49260000000000004</v>
      </c>
      <c r="H25" s="21"/>
      <c r="I25" s="28"/>
    </row>
    <row r="26" spans="1:10" ht="12.75" customHeight="1">
      <c r="F26" s="14"/>
      <c r="G26" s="15"/>
      <c r="H26" s="16"/>
      <c r="J26" s="15"/>
    </row>
    <row r="27" spans="1:10" ht="12.75" customHeight="1">
      <c r="C27" s="1" t="s">
        <v>40</v>
      </c>
      <c r="F27" s="14"/>
      <c r="G27" s="15"/>
      <c r="H27" s="16"/>
    </row>
    <row r="28" spans="1:10" ht="12.75" customHeight="1">
      <c r="A28">
        <v>17</v>
      </c>
      <c r="B28" t="s">
        <v>125</v>
      </c>
      <c r="C28" t="s">
        <v>124</v>
      </c>
      <c r="D28" t="s">
        <v>13</v>
      </c>
      <c r="E28" s="36">
        <v>500000000</v>
      </c>
      <c r="F28" s="14">
        <v>4997.54</v>
      </c>
      <c r="G28" s="15">
        <v>6.7400000000000002E-2</v>
      </c>
      <c r="H28" s="16">
        <v>41428</v>
      </c>
    </row>
    <row r="29" spans="1:10" ht="12.75" customHeight="1">
      <c r="A29">
        <v>18</v>
      </c>
      <c r="B29" t="s">
        <v>127</v>
      </c>
      <c r="C29" t="s">
        <v>126</v>
      </c>
      <c r="D29" t="s">
        <v>13</v>
      </c>
      <c r="E29" s="36">
        <v>450000000</v>
      </c>
      <c r="F29" s="14">
        <v>4473.6975000000002</v>
      </c>
      <c r="G29" s="15">
        <v>6.0299999999999999E-2</v>
      </c>
      <c r="H29" s="16">
        <v>41453</v>
      </c>
    </row>
    <row r="30" spans="1:10" ht="12.75" customHeight="1">
      <c r="A30">
        <v>19</v>
      </c>
      <c r="B30" t="s">
        <v>129</v>
      </c>
      <c r="C30" t="s">
        <v>128</v>
      </c>
      <c r="D30" t="s">
        <v>19</v>
      </c>
      <c r="E30" s="36">
        <v>250000000</v>
      </c>
      <c r="F30" s="14">
        <v>2493.1624999999999</v>
      </c>
      <c r="G30" s="15">
        <v>3.3599999999999998E-2</v>
      </c>
      <c r="H30" s="16">
        <v>41439</v>
      </c>
    </row>
    <row r="31" spans="1:10" ht="12.75" customHeight="1">
      <c r="A31">
        <v>20</v>
      </c>
      <c r="B31" t="s">
        <v>131</v>
      </c>
      <c r="C31" t="s">
        <v>130</v>
      </c>
      <c r="D31" t="s">
        <v>13</v>
      </c>
      <c r="E31" s="36">
        <v>250000000</v>
      </c>
      <c r="F31" s="14">
        <v>2486.88</v>
      </c>
      <c r="G31" s="15">
        <v>3.3500000000000002E-2</v>
      </c>
      <c r="H31" s="16">
        <v>41450</v>
      </c>
    </row>
    <row r="32" spans="1:10" ht="12.75" customHeight="1">
      <c r="A32">
        <v>21</v>
      </c>
      <c r="B32" t="s">
        <v>133</v>
      </c>
      <c r="C32" t="s">
        <v>132</v>
      </c>
      <c r="D32" t="s">
        <v>21</v>
      </c>
      <c r="E32" s="36">
        <v>250000000</v>
      </c>
      <c r="F32" s="14">
        <v>2447.0675000000001</v>
      </c>
      <c r="G32" s="15">
        <v>3.3000000000000002E-2</v>
      </c>
      <c r="H32" s="16">
        <v>41513</v>
      </c>
    </row>
    <row r="33" spans="1:9" ht="12.75" customHeight="1">
      <c r="A33">
        <v>22</v>
      </c>
      <c r="B33" t="s">
        <v>135</v>
      </c>
      <c r="C33" t="s">
        <v>134</v>
      </c>
      <c r="D33" t="s">
        <v>19</v>
      </c>
      <c r="E33" s="36">
        <v>250000000</v>
      </c>
      <c r="F33" s="14">
        <v>2406.5149999999999</v>
      </c>
      <c r="G33" s="15">
        <v>3.2400000000000005E-2</v>
      </c>
      <c r="H33" s="16">
        <v>41577</v>
      </c>
    </row>
    <row r="34" spans="1:9" ht="12.75" customHeight="1">
      <c r="A34">
        <v>23</v>
      </c>
      <c r="B34" t="s">
        <v>136</v>
      </c>
      <c r="C34" t="s">
        <v>58</v>
      </c>
      <c r="D34" t="s">
        <v>13</v>
      </c>
      <c r="E34" s="36">
        <v>200000000</v>
      </c>
      <c r="F34" s="14">
        <v>1995.4739999999999</v>
      </c>
      <c r="G34" s="15">
        <v>2.69E-2</v>
      </c>
      <c r="H34" s="16">
        <v>41436</v>
      </c>
    </row>
    <row r="35" spans="1:9" ht="12.75" customHeight="1">
      <c r="A35">
        <v>24</v>
      </c>
      <c r="B35" t="s">
        <v>137</v>
      </c>
      <c r="C35" t="s">
        <v>61</v>
      </c>
      <c r="D35" t="s">
        <v>19</v>
      </c>
      <c r="E35" s="36">
        <v>200000000</v>
      </c>
      <c r="F35" s="14">
        <v>1951.7639999999999</v>
      </c>
      <c r="G35" s="15">
        <v>2.63E-2</v>
      </c>
      <c r="H35" s="16">
        <v>41534</v>
      </c>
    </row>
    <row r="36" spans="1:9" ht="12.75" customHeight="1">
      <c r="A36">
        <v>25</v>
      </c>
      <c r="B36" t="s">
        <v>71</v>
      </c>
      <c r="C36" t="s">
        <v>70</v>
      </c>
      <c r="D36" t="s">
        <v>21</v>
      </c>
      <c r="E36" s="36">
        <v>150000000</v>
      </c>
      <c r="F36" s="14">
        <v>1490.634</v>
      </c>
      <c r="G36" s="15">
        <v>2.0099999999999996E-2</v>
      </c>
      <c r="H36" s="16">
        <v>41453</v>
      </c>
    </row>
    <row r="37" spans="1:9" ht="12.75" customHeight="1">
      <c r="A37">
        <v>26</v>
      </c>
      <c r="B37" t="s">
        <v>139</v>
      </c>
      <c r="C37" t="s">
        <v>138</v>
      </c>
      <c r="D37" t="s">
        <v>19</v>
      </c>
      <c r="E37" s="36">
        <v>100000000</v>
      </c>
      <c r="F37" s="14">
        <v>924.42899999999997</v>
      </c>
      <c r="G37" s="15">
        <v>1.2500000000000001E-2</v>
      </c>
      <c r="H37" s="16">
        <v>41758</v>
      </c>
    </row>
    <row r="38" spans="1:9" ht="12.75" customHeight="1">
      <c r="A38">
        <v>27</v>
      </c>
      <c r="B38" t="s">
        <v>141</v>
      </c>
      <c r="C38" t="s">
        <v>140</v>
      </c>
      <c r="D38" t="s">
        <v>19</v>
      </c>
      <c r="E38" s="36">
        <v>50000000</v>
      </c>
      <c r="F38" s="14">
        <v>497.149</v>
      </c>
      <c r="G38" s="15">
        <v>6.7000000000000002E-3</v>
      </c>
      <c r="H38" s="16">
        <v>41453</v>
      </c>
    </row>
    <row r="39" spans="1:9" ht="12.75" customHeight="1">
      <c r="A39">
        <v>28</v>
      </c>
      <c r="B39" t="s">
        <v>42</v>
      </c>
      <c r="C39" t="s">
        <v>41</v>
      </c>
      <c r="D39" t="s">
        <v>19</v>
      </c>
      <c r="E39" s="36">
        <v>50000000</v>
      </c>
      <c r="F39" s="14">
        <v>497.14499999999998</v>
      </c>
      <c r="G39" s="15">
        <v>6.7000000000000002E-3</v>
      </c>
      <c r="H39" s="16">
        <v>41453</v>
      </c>
    </row>
    <row r="40" spans="1:9" ht="12.75" customHeight="1">
      <c r="A40">
        <v>29</v>
      </c>
      <c r="B40" t="s">
        <v>75</v>
      </c>
      <c r="C40" t="s">
        <v>74</v>
      </c>
      <c r="D40" t="s">
        <v>13</v>
      </c>
      <c r="E40" s="36">
        <v>40000000</v>
      </c>
      <c r="F40" s="14">
        <v>399.00400000000002</v>
      </c>
      <c r="G40" s="15">
        <v>5.4000000000000003E-3</v>
      </c>
      <c r="H40" s="16">
        <v>41438</v>
      </c>
    </row>
    <row r="41" spans="1:9" ht="12.75" customHeight="1">
      <c r="A41">
        <v>30</v>
      </c>
      <c r="B41" t="s">
        <v>143</v>
      </c>
      <c r="C41" t="s">
        <v>142</v>
      </c>
      <c r="D41" t="s">
        <v>19</v>
      </c>
      <c r="E41" s="36">
        <v>37500000</v>
      </c>
      <c r="F41" s="14">
        <v>345.97725000000003</v>
      </c>
      <c r="G41" s="15">
        <v>4.6999999999999993E-3</v>
      </c>
      <c r="H41" s="16">
        <v>41758</v>
      </c>
    </row>
    <row r="42" spans="1:9" ht="12.75" customHeight="1">
      <c r="A42">
        <v>31</v>
      </c>
      <c r="B42" t="s">
        <v>144</v>
      </c>
      <c r="C42" t="s">
        <v>74</v>
      </c>
      <c r="D42" t="s">
        <v>13</v>
      </c>
      <c r="E42" s="36">
        <v>20000000</v>
      </c>
      <c r="F42" s="14">
        <v>199.5772</v>
      </c>
      <c r="G42" s="15">
        <v>2.7000000000000001E-3</v>
      </c>
      <c r="H42" s="16">
        <v>41436</v>
      </c>
    </row>
    <row r="43" spans="1:9" ht="12.75" customHeight="1">
      <c r="A43">
        <v>32</v>
      </c>
      <c r="B43" t="s">
        <v>77</v>
      </c>
      <c r="C43" t="s">
        <v>76</v>
      </c>
      <c r="D43" t="s">
        <v>13</v>
      </c>
      <c r="E43" s="36">
        <v>20000000</v>
      </c>
      <c r="F43" s="14">
        <v>199.4812</v>
      </c>
      <c r="G43" s="15">
        <v>2.7000000000000001E-3</v>
      </c>
      <c r="H43" s="16">
        <v>41439</v>
      </c>
    </row>
    <row r="44" spans="1:9" ht="12.75" customHeight="1">
      <c r="A44">
        <v>33</v>
      </c>
      <c r="B44" t="s">
        <v>146</v>
      </c>
      <c r="C44" t="s">
        <v>145</v>
      </c>
      <c r="D44" t="s">
        <v>21</v>
      </c>
      <c r="E44" s="36">
        <v>5000000</v>
      </c>
      <c r="F44" s="14">
        <v>48.984749999999998</v>
      </c>
      <c r="G44" s="15">
        <v>7.000000000000001E-4</v>
      </c>
      <c r="H44" s="16">
        <v>41515</v>
      </c>
    </row>
    <row r="45" spans="1:9" ht="12.75" customHeight="1">
      <c r="A45" s="33"/>
      <c r="B45" s="33"/>
      <c r="C45" s="18" t="s">
        <v>39</v>
      </c>
      <c r="D45" s="18"/>
      <c r="E45" s="18"/>
      <c r="F45" s="19">
        <f>SUM(F28:F44)</f>
        <v>27854.481899999999</v>
      </c>
      <c r="G45" s="20">
        <f>SUM(G28:G44)</f>
        <v>0.37559999999999988</v>
      </c>
      <c r="H45" s="21"/>
      <c r="I45" s="28"/>
    </row>
    <row r="46" spans="1:9" ht="12.75" customHeight="1">
      <c r="F46" s="14"/>
      <c r="G46" s="15"/>
      <c r="H46" s="16"/>
    </row>
    <row r="47" spans="1:9" ht="12.75" customHeight="1">
      <c r="C47" s="1" t="s">
        <v>147</v>
      </c>
      <c r="F47" s="14"/>
      <c r="G47" s="15"/>
      <c r="H47" s="16"/>
    </row>
    <row r="48" spans="1:9" ht="12.75" customHeight="1">
      <c r="A48">
        <v>34</v>
      </c>
      <c r="B48" t="s">
        <v>149</v>
      </c>
      <c r="C48" t="s">
        <v>148</v>
      </c>
      <c r="D48" t="s">
        <v>113</v>
      </c>
      <c r="E48">
        <v>100000000</v>
      </c>
      <c r="F48" s="14">
        <v>994.55399999999997</v>
      </c>
      <c r="G48" s="15">
        <v>1.34E-2</v>
      </c>
      <c r="H48" s="16">
        <v>41453</v>
      </c>
    </row>
    <row r="49" spans="1:9" ht="12.75" customHeight="1">
      <c r="A49" s="33"/>
      <c r="B49" s="33"/>
      <c r="C49" s="18" t="s">
        <v>39</v>
      </c>
      <c r="D49" s="18"/>
      <c r="E49" s="18"/>
      <c r="F49" s="19">
        <f>SUM(F48:F48)</f>
        <v>994.55399999999997</v>
      </c>
      <c r="G49" s="20">
        <f>SUM(G48:G48)</f>
        <v>1.34E-2</v>
      </c>
      <c r="H49" s="21"/>
      <c r="I49" s="28"/>
    </row>
    <row r="50" spans="1:9" ht="12.75" customHeight="1">
      <c r="F50" s="14"/>
      <c r="G50" s="15"/>
      <c r="H50" s="16"/>
    </row>
    <row r="51" spans="1:9" ht="12.75" customHeight="1">
      <c r="C51" s="1" t="s">
        <v>78</v>
      </c>
      <c r="F51" s="14"/>
      <c r="G51" s="15"/>
      <c r="H51" s="16"/>
    </row>
    <row r="52" spans="1:9" ht="12.75" customHeight="1">
      <c r="C52" s="1" t="s">
        <v>79</v>
      </c>
      <c r="F52" s="14"/>
      <c r="G52" s="15"/>
      <c r="H52" s="16"/>
    </row>
    <row r="53" spans="1:9" ht="12.75" customHeight="1">
      <c r="A53">
        <v>35</v>
      </c>
      <c r="B53" t="s">
        <v>151</v>
      </c>
      <c r="C53" t="s">
        <v>150</v>
      </c>
      <c r="D53" t="s">
        <v>109</v>
      </c>
      <c r="E53" s="36">
        <v>140000000</v>
      </c>
      <c r="F53" s="14">
        <v>1400.2324000000001</v>
      </c>
      <c r="G53" s="15">
        <v>1.89E-2</v>
      </c>
      <c r="H53" s="16">
        <v>41430</v>
      </c>
    </row>
    <row r="54" spans="1:9" ht="12.75" customHeight="1">
      <c r="A54">
        <v>36</v>
      </c>
      <c r="B54" t="s">
        <v>152</v>
      </c>
      <c r="C54" t="s">
        <v>140</v>
      </c>
      <c r="D54" t="s">
        <v>107</v>
      </c>
      <c r="E54" s="36">
        <v>100000000</v>
      </c>
      <c r="F54" s="14">
        <v>1002.131</v>
      </c>
      <c r="G54" s="15">
        <v>1.3500000000000002E-2</v>
      </c>
      <c r="H54" s="16">
        <v>42505</v>
      </c>
    </row>
    <row r="55" spans="1:9" ht="12.75" customHeight="1">
      <c r="A55">
        <v>37</v>
      </c>
      <c r="B55" t="s">
        <v>154</v>
      </c>
      <c r="C55" t="s">
        <v>153</v>
      </c>
      <c r="D55" t="s">
        <v>107</v>
      </c>
      <c r="E55" s="36">
        <v>100000000</v>
      </c>
      <c r="F55" s="14">
        <v>1000.216</v>
      </c>
      <c r="G55" s="15">
        <v>1.3500000000000002E-2</v>
      </c>
      <c r="H55" s="16">
        <v>41432</v>
      </c>
    </row>
    <row r="56" spans="1:9" ht="12.75" customHeight="1">
      <c r="A56">
        <v>38</v>
      </c>
      <c r="B56" t="s">
        <v>155</v>
      </c>
      <c r="C56" t="s">
        <v>134</v>
      </c>
      <c r="D56" t="s">
        <v>115</v>
      </c>
      <c r="E56" s="36">
        <v>80000000</v>
      </c>
      <c r="F56" s="14">
        <v>812.87440000000004</v>
      </c>
      <c r="G56" s="15">
        <v>1.1000000000000001E-2</v>
      </c>
      <c r="H56" s="16">
        <v>41869</v>
      </c>
    </row>
    <row r="57" spans="1:9" ht="12.75" customHeight="1">
      <c r="A57">
        <v>39</v>
      </c>
      <c r="B57" t="s">
        <v>83</v>
      </c>
      <c r="C57" t="s">
        <v>82</v>
      </c>
      <c r="D57" t="s">
        <v>25</v>
      </c>
      <c r="E57" s="36">
        <v>50000000</v>
      </c>
      <c r="F57" s="14">
        <v>546.71100000000001</v>
      </c>
      <c r="G57" s="15">
        <v>7.4000000000000003E-3</v>
      </c>
      <c r="H57" s="16">
        <v>41474</v>
      </c>
    </row>
    <row r="58" spans="1:9" ht="12.75" customHeight="1">
      <c r="A58">
        <v>40</v>
      </c>
      <c r="B58" t="s">
        <v>157</v>
      </c>
      <c r="C58" t="s">
        <v>156</v>
      </c>
      <c r="D58" t="s">
        <v>107</v>
      </c>
      <c r="E58" s="36">
        <v>50000000</v>
      </c>
      <c r="F58" s="14">
        <v>508.762</v>
      </c>
      <c r="G58" s="15">
        <v>6.8999999999999999E-3</v>
      </c>
      <c r="H58" s="16">
        <v>42245</v>
      </c>
    </row>
    <row r="59" spans="1:9" ht="12.75" customHeight="1">
      <c r="A59">
        <v>41</v>
      </c>
      <c r="B59" t="s">
        <v>158</v>
      </c>
      <c r="C59" t="s">
        <v>142</v>
      </c>
      <c r="D59" t="s">
        <v>117</v>
      </c>
      <c r="E59" s="36">
        <v>50000000</v>
      </c>
      <c r="F59" s="14">
        <v>508.16399999999999</v>
      </c>
      <c r="G59" s="15">
        <v>6.8999999999999999E-3</v>
      </c>
      <c r="H59" s="16">
        <v>41879</v>
      </c>
    </row>
    <row r="60" spans="1:9" ht="12.75" customHeight="1">
      <c r="A60">
        <v>42</v>
      </c>
      <c r="B60" t="s">
        <v>159</v>
      </c>
      <c r="C60" t="s">
        <v>76</v>
      </c>
      <c r="D60" t="s">
        <v>119</v>
      </c>
      <c r="E60" s="36">
        <v>50000000</v>
      </c>
      <c r="F60" s="14">
        <v>506.38850000000002</v>
      </c>
      <c r="G60" s="15">
        <v>6.8000000000000005E-3</v>
      </c>
      <c r="H60" s="16">
        <v>41930</v>
      </c>
    </row>
    <row r="61" spans="1:9" ht="12.75" customHeight="1">
      <c r="A61">
        <v>43</v>
      </c>
      <c r="B61" t="s">
        <v>160</v>
      </c>
      <c r="C61" t="s">
        <v>76</v>
      </c>
      <c r="D61" t="s">
        <v>107</v>
      </c>
      <c r="E61" s="36">
        <v>50000000</v>
      </c>
      <c r="F61" s="14">
        <v>504.0095</v>
      </c>
      <c r="G61" s="15">
        <v>6.8000000000000005E-3</v>
      </c>
      <c r="H61" s="16">
        <v>41867</v>
      </c>
    </row>
    <row r="62" spans="1:9" ht="12.75" customHeight="1">
      <c r="A62">
        <v>44</v>
      </c>
      <c r="B62" t="s">
        <v>162</v>
      </c>
      <c r="C62" t="s">
        <v>161</v>
      </c>
      <c r="D62" t="s">
        <v>120</v>
      </c>
      <c r="E62" s="36">
        <v>50000000</v>
      </c>
      <c r="F62" s="14">
        <v>502.47649999999999</v>
      </c>
      <c r="G62" s="15">
        <v>6.8000000000000005E-3</v>
      </c>
      <c r="H62" s="16">
        <v>41877</v>
      </c>
    </row>
    <row r="63" spans="1:9" ht="12.75" customHeight="1">
      <c r="A63">
        <v>45</v>
      </c>
      <c r="B63" t="s">
        <v>163</v>
      </c>
      <c r="C63" t="s">
        <v>102</v>
      </c>
      <c r="D63" t="s">
        <v>28</v>
      </c>
      <c r="E63" s="36">
        <v>50000000</v>
      </c>
      <c r="F63" s="14">
        <v>498.96199999999999</v>
      </c>
      <c r="G63" s="15">
        <v>6.7000000000000002E-3</v>
      </c>
      <c r="H63" s="16">
        <v>42141</v>
      </c>
    </row>
    <row r="64" spans="1:9" ht="12.75" customHeight="1">
      <c r="A64" s="33"/>
      <c r="B64" s="33"/>
      <c r="C64" s="18" t="s">
        <v>39</v>
      </c>
      <c r="D64" s="18"/>
      <c r="E64" s="18"/>
      <c r="F64" s="19">
        <f>SUM(F53:F63)</f>
        <v>7790.9272999999994</v>
      </c>
      <c r="G64" s="20">
        <f>SUM(G53:G63)</f>
        <v>0.1052</v>
      </c>
      <c r="H64" s="21"/>
      <c r="I64" s="28"/>
    </row>
    <row r="65" spans="1:9" ht="12.75" customHeight="1">
      <c r="F65" s="14"/>
      <c r="G65" s="15"/>
      <c r="H65" s="16"/>
    </row>
    <row r="66" spans="1:9" ht="12.75" customHeight="1">
      <c r="C66" s="1" t="s">
        <v>86</v>
      </c>
      <c r="F66" s="14"/>
      <c r="G66" s="15"/>
      <c r="H66" s="16"/>
    </row>
    <row r="67" spans="1:9" ht="12.75" customHeight="1">
      <c r="A67">
        <v>46</v>
      </c>
      <c r="B67" t="s">
        <v>164</v>
      </c>
      <c r="C67" t="s">
        <v>87</v>
      </c>
      <c r="D67" t="s">
        <v>31</v>
      </c>
      <c r="E67" s="36">
        <v>40000000</v>
      </c>
      <c r="F67" s="14">
        <v>400</v>
      </c>
      <c r="G67" s="15">
        <v>5.4000000000000003E-3</v>
      </c>
      <c r="H67" s="16">
        <v>41428</v>
      </c>
    </row>
    <row r="68" spans="1:9" ht="12.75" customHeight="1">
      <c r="A68">
        <v>47</v>
      </c>
      <c r="B68" t="s">
        <v>88</v>
      </c>
      <c r="C68" t="s">
        <v>87</v>
      </c>
      <c r="D68" t="s">
        <v>31</v>
      </c>
      <c r="E68" s="36">
        <v>30000000</v>
      </c>
      <c r="F68" s="14">
        <v>300</v>
      </c>
      <c r="G68" s="15">
        <v>4.0000000000000001E-3</v>
      </c>
      <c r="H68" s="16">
        <v>41432</v>
      </c>
    </row>
    <row r="69" spans="1:9" ht="12.75" customHeight="1">
      <c r="A69" s="33"/>
      <c r="B69" s="33"/>
      <c r="C69" s="18" t="s">
        <v>39</v>
      </c>
      <c r="D69" s="18"/>
      <c r="E69" s="18"/>
      <c r="F69" s="19">
        <f>SUM(F67:F68)</f>
        <v>700</v>
      </c>
      <c r="G69" s="20">
        <f>SUM(G67:G68)</f>
        <v>9.4000000000000004E-3</v>
      </c>
      <c r="H69" s="21"/>
      <c r="I69" s="28"/>
    </row>
    <row r="70" spans="1:9" ht="12.75" customHeight="1">
      <c r="F70" s="14"/>
      <c r="G70" s="15"/>
      <c r="H70" s="16"/>
    </row>
    <row r="71" spans="1:9" ht="12.75" customHeight="1">
      <c r="C71" s="1" t="s">
        <v>90</v>
      </c>
      <c r="F71" s="14">
        <v>9.4958760000000009</v>
      </c>
      <c r="G71" s="15">
        <v>1E-4</v>
      </c>
      <c r="H71" s="16"/>
    </row>
    <row r="72" spans="1:9" ht="12.75" customHeight="1">
      <c r="A72" s="33"/>
      <c r="B72" s="33"/>
      <c r="C72" s="18" t="s">
        <v>39</v>
      </c>
      <c r="D72" s="18"/>
      <c r="E72" s="18"/>
      <c r="F72" s="19">
        <f>SUM(F71:F71)</f>
        <v>9.4958760000000009</v>
      </c>
      <c r="G72" s="20">
        <f>SUM(G71:G71)</f>
        <v>1E-4</v>
      </c>
      <c r="H72" s="21"/>
      <c r="I72" s="28"/>
    </row>
    <row r="73" spans="1:9" ht="12.75" customHeight="1">
      <c r="F73" s="14"/>
      <c r="G73" s="15"/>
      <c r="H73" s="16"/>
    </row>
    <row r="74" spans="1:9" ht="12.75" customHeight="1">
      <c r="C74" s="1" t="s">
        <v>91</v>
      </c>
      <c r="F74" s="14"/>
      <c r="G74" s="15"/>
      <c r="H74" s="16"/>
    </row>
    <row r="75" spans="1:9" ht="12.75" customHeight="1">
      <c r="C75" s="1" t="s">
        <v>92</v>
      </c>
      <c r="F75" s="14">
        <v>295.23539199999999</v>
      </c>
      <c r="G75" s="15">
        <v>3.7000000000000002E-3</v>
      </c>
      <c r="H75" s="16"/>
    </row>
    <row r="76" spans="1:9" ht="12.75" customHeight="1">
      <c r="A76" s="33"/>
      <c r="B76" s="33"/>
      <c r="C76" s="18" t="s">
        <v>39</v>
      </c>
      <c r="D76" s="18"/>
      <c r="E76" s="18"/>
      <c r="F76" s="19">
        <f>SUM(F75:F75)</f>
        <v>295.23539199999999</v>
      </c>
      <c r="G76" s="20">
        <f>SUM(G75:G75)</f>
        <v>3.7000000000000002E-3</v>
      </c>
      <c r="H76" s="21"/>
      <c r="I76" s="28"/>
    </row>
    <row r="77" spans="1:9" ht="12.75" customHeight="1">
      <c r="A77" s="26"/>
      <c r="B77" s="26"/>
      <c r="C77" s="22" t="s">
        <v>93</v>
      </c>
      <c r="D77" s="22"/>
      <c r="E77" s="22"/>
      <c r="F77" s="23">
        <f>SUM(F25,F45,F49,F64,F69,F72,F76)</f>
        <v>74181.37456299999</v>
      </c>
      <c r="G77" s="24">
        <f>SUM(G25,G45,G49,G64,G69,G72,G76)</f>
        <v>0.99999999999999978</v>
      </c>
      <c r="H77" s="25"/>
      <c r="I77" s="29"/>
    </row>
    <row r="78" spans="1:9" ht="12.75" customHeight="1"/>
    <row r="79" spans="1:9" ht="12.75" customHeight="1">
      <c r="C79" s="1" t="s">
        <v>360</v>
      </c>
    </row>
    <row r="80" spans="1:9" ht="12.75" customHeight="1">
      <c r="C80" s="1" t="s">
        <v>361</v>
      </c>
    </row>
    <row r="81" spans="3:8" ht="12.75" customHeight="1">
      <c r="C81" s="1"/>
    </row>
    <row r="82" spans="3:8" ht="12.75" customHeight="1">
      <c r="C82" s="49" t="s">
        <v>365</v>
      </c>
      <c r="D82" s="49"/>
      <c r="E82" s="49"/>
      <c r="F82" s="51"/>
      <c r="G82" s="51"/>
      <c r="H82" s="51"/>
    </row>
    <row r="83" spans="3:8" ht="12.75" customHeight="1">
      <c r="C83" s="49" t="s">
        <v>366</v>
      </c>
      <c r="D83" s="52" t="s">
        <v>367</v>
      </c>
      <c r="E83" s="49"/>
      <c r="F83" s="51"/>
      <c r="G83" s="51"/>
      <c r="H83" s="51"/>
    </row>
    <row r="84" spans="3:8" ht="12.75" customHeight="1">
      <c r="C84" s="49" t="s">
        <v>368</v>
      </c>
      <c r="D84" s="49"/>
      <c r="E84" s="49"/>
      <c r="F84" s="51"/>
      <c r="G84" s="51"/>
      <c r="H84" s="51"/>
    </row>
    <row r="85" spans="3:8" ht="12.75" customHeight="1">
      <c r="C85" s="53" t="s">
        <v>475</v>
      </c>
      <c r="D85" s="54">
        <v>1259.7384</v>
      </c>
      <c r="E85" s="49"/>
      <c r="F85" s="51"/>
      <c r="G85" s="51"/>
      <c r="H85" s="51"/>
    </row>
    <row r="86" spans="3:8" ht="12.75" customHeight="1">
      <c r="C86" s="53" t="s">
        <v>481</v>
      </c>
      <c r="D86" s="54">
        <v>1001</v>
      </c>
      <c r="E86" s="49"/>
      <c r="F86" s="51"/>
      <c r="G86" s="51"/>
      <c r="H86" s="51"/>
    </row>
    <row r="87" spans="3:8" ht="12.75" customHeight="1">
      <c r="C87" s="53" t="s">
        <v>482</v>
      </c>
      <c r="D87" s="54">
        <v>1000.7736</v>
      </c>
      <c r="E87" s="49"/>
      <c r="F87" s="51"/>
      <c r="G87" s="51"/>
      <c r="H87" s="51"/>
    </row>
    <row r="88" spans="3:8" ht="12.75" customHeight="1">
      <c r="C88" s="53" t="s">
        <v>483</v>
      </c>
      <c r="D88" s="54">
        <v>1002.2393</v>
      </c>
      <c r="E88" s="49"/>
      <c r="F88" s="51"/>
      <c r="G88" s="51"/>
      <c r="H88" s="51"/>
    </row>
    <row r="89" spans="3:8" ht="12.75" customHeight="1">
      <c r="C89" s="53" t="s">
        <v>484</v>
      </c>
      <c r="D89" s="54">
        <v>1001.9327</v>
      </c>
      <c r="E89" s="49"/>
      <c r="F89" s="51"/>
      <c r="G89" s="51"/>
      <c r="H89" s="51"/>
    </row>
    <row r="90" spans="3:8" ht="12.75" customHeight="1">
      <c r="C90" s="53" t="s">
        <v>485</v>
      </c>
      <c r="D90" s="54">
        <v>1259.5912000000001</v>
      </c>
      <c r="E90" s="49"/>
      <c r="F90" s="51"/>
      <c r="G90" s="51"/>
      <c r="H90" s="51"/>
    </row>
    <row r="91" spans="3:8" ht="12.75" customHeight="1">
      <c r="C91" s="53" t="s">
        <v>371</v>
      </c>
      <c r="D91" s="54">
        <v>1261.0066999999999</v>
      </c>
      <c r="E91" s="49"/>
      <c r="F91" s="51"/>
      <c r="G91" s="51"/>
      <c r="H91" s="51"/>
    </row>
    <row r="92" spans="3:8" ht="12.75" customHeight="1">
      <c r="C92" s="53" t="s">
        <v>386</v>
      </c>
      <c r="D92" s="54">
        <v>1002</v>
      </c>
      <c r="E92" s="49"/>
      <c r="F92" s="51"/>
      <c r="G92" s="51"/>
      <c r="H92" s="51"/>
    </row>
    <row r="93" spans="3:8" ht="12.75" customHeight="1">
      <c r="C93" s="53" t="s">
        <v>387</v>
      </c>
      <c r="D93" s="54">
        <v>1001.3312</v>
      </c>
      <c r="E93" s="49"/>
      <c r="F93" s="51"/>
      <c r="G93" s="51"/>
      <c r="H93" s="51"/>
    </row>
    <row r="94" spans="3:8" ht="12.75" customHeight="1">
      <c r="C94" s="53" t="s">
        <v>388</v>
      </c>
      <c r="D94" s="54">
        <v>1002.0263</v>
      </c>
      <c r="E94" s="49"/>
      <c r="F94" s="51"/>
      <c r="G94" s="51"/>
      <c r="H94" s="51"/>
    </row>
    <row r="95" spans="3:8" ht="12.75" customHeight="1">
      <c r="C95" s="53" t="s">
        <v>389</v>
      </c>
      <c r="D95" s="54">
        <v>1261.0043000000001</v>
      </c>
      <c r="E95" s="49"/>
      <c r="F95" s="51"/>
      <c r="G95" s="51"/>
      <c r="H95" s="51"/>
    </row>
    <row r="96" spans="3:8" ht="12.75" customHeight="1">
      <c r="C96" s="53" t="s">
        <v>374</v>
      </c>
      <c r="D96" s="55"/>
      <c r="E96" s="49"/>
      <c r="F96" s="51"/>
      <c r="G96" s="51"/>
      <c r="H96" s="51"/>
    </row>
    <row r="97" spans="3:8" ht="12.75" customHeight="1">
      <c r="C97" s="53" t="s">
        <v>475</v>
      </c>
      <c r="D97" s="130">
        <v>1268.3534999999999</v>
      </c>
      <c r="E97" s="71"/>
      <c r="F97" s="71"/>
      <c r="G97" s="51"/>
      <c r="H97" s="51"/>
    </row>
    <row r="98" spans="3:8" ht="12.75" customHeight="1">
      <c r="C98" s="53" t="s">
        <v>481</v>
      </c>
      <c r="D98" s="130">
        <v>1001</v>
      </c>
      <c r="E98" s="71"/>
      <c r="F98" s="71"/>
      <c r="G98" s="51"/>
      <c r="H98" s="51"/>
    </row>
    <row r="99" spans="3:8" ht="12.75" customHeight="1">
      <c r="C99" s="53" t="s">
        <v>482</v>
      </c>
      <c r="D99" s="130">
        <v>1000.7598</v>
      </c>
      <c r="E99" s="71"/>
      <c r="F99" s="71"/>
      <c r="G99" s="51"/>
      <c r="H99" s="51"/>
    </row>
    <row r="100" spans="3:8" ht="12.75" customHeight="1">
      <c r="C100" s="53" t="s">
        <v>483</v>
      </c>
      <c r="D100" s="130">
        <v>1001.0678</v>
      </c>
      <c r="E100" s="71"/>
      <c r="F100" s="71"/>
      <c r="G100" s="51"/>
      <c r="H100" s="51"/>
    </row>
    <row r="101" spans="3:8" ht="12.75" customHeight="1">
      <c r="C101" s="53" t="s">
        <v>484</v>
      </c>
      <c r="D101" s="130">
        <v>1000.7613</v>
      </c>
      <c r="E101" s="71"/>
      <c r="F101" s="71"/>
      <c r="G101" s="51"/>
      <c r="H101" s="51"/>
    </row>
    <row r="102" spans="3:8" ht="12.75" customHeight="1">
      <c r="C102" s="53" t="s">
        <v>485</v>
      </c>
      <c r="D102" s="130">
        <v>1268.2071000000001</v>
      </c>
      <c r="E102" s="71"/>
      <c r="F102" s="71"/>
      <c r="G102" s="51"/>
      <c r="H102" s="51"/>
    </row>
    <row r="103" spans="3:8" ht="12.75" customHeight="1">
      <c r="C103" s="53" t="s">
        <v>371</v>
      </c>
      <c r="D103" s="130">
        <v>1269.9666</v>
      </c>
      <c r="E103" s="71"/>
      <c r="F103" s="71"/>
      <c r="G103" s="51"/>
      <c r="H103" s="51"/>
    </row>
    <row r="104" spans="3:8" ht="12.75" customHeight="1">
      <c r="C104" s="53" t="s">
        <v>386</v>
      </c>
      <c r="D104" s="130">
        <v>1002</v>
      </c>
      <c r="E104" s="71"/>
      <c r="F104" s="71"/>
      <c r="G104" s="51"/>
      <c r="H104" s="51"/>
    </row>
    <row r="105" spans="3:8" ht="12.75" customHeight="1">
      <c r="C105" s="53" t="s">
        <v>387</v>
      </c>
      <c r="D105" s="130">
        <v>1001.332</v>
      </c>
      <c r="E105" s="71"/>
      <c r="F105" s="71"/>
      <c r="G105" s="51"/>
      <c r="H105" s="51"/>
    </row>
    <row r="106" spans="3:8" ht="12.75" customHeight="1">
      <c r="C106" s="53" t="s">
        <v>388</v>
      </c>
      <c r="D106" s="130">
        <v>1000.8636</v>
      </c>
      <c r="E106" s="71"/>
      <c r="F106" s="71"/>
      <c r="G106" s="51"/>
      <c r="H106" s="51"/>
    </row>
    <row r="107" spans="3:8" ht="12.75" customHeight="1">
      <c r="C107" s="53" t="s">
        <v>389</v>
      </c>
      <c r="D107" s="130">
        <v>1269.9296999999999</v>
      </c>
      <c r="E107" s="71"/>
      <c r="F107" s="71"/>
      <c r="G107" s="51"/>
      <c r="H107" s="51"/>
    </row>
    <row r="108" spans="3:8" ht="12.75" customHeight="1">
      <c r="C108" s="49" t="s">
        <v>376</v>
      </c>
      <c r="D108" s="72" t="s">
        <v>367</v>
      </c>
      <c r="E108" s="49"/>
      <c r="F108" s="51"/>
      <c r="G108" s="51"/>
      <c r="H108" s="51"/>
    </row>
    <row r="109" spans="3:8" ht="12.75" customHeight="1">
      <c r="C109" s="73" t="s">
        <v>390</v>
      </c>
      <c r="D109" s="72" t="s">
        <v>367</v>
      </c>
      <c r="E109" s="49"/>
      <c r="F109" s="51"/>
      <c r="G109" s="51"/>
      <c r="H109" s="51"/>
    </row>
    <row r="110" spans="3:8" ht="12.75" customHeight="1">
      <c r="C110" s="59" t="s">
        <v>378</v>
      </c>
      <c r="D110" s="72"/>
      <c r="E110" s="49"/>
      <c r="F110" s="51"/>
      <c r="G110" s="51"/>
      <c r="H110" s="51"/>
    </row>
    <row r="111" spans="3:8" ht="12.75" customHeight="1">
      <c r="C111" s="70" t="s">
        <v>378</v>
      </c>
      <c r="D111" s="52">
        <v>700</v>
      </c>
      <c r="E111" s="49"/>
      <c r="F111" s="51"/>
      <c r="G111" s="51"/>
      <c r="H111" s="51"/>
    </row>
    <row r="112" spans="3:8" ht="12.75" customHeight="1">
      <c r="C112" s="49" t="s">
        <v>379</v>
      </c>
      <c r="D112" s="52" t="s">
        <v>391</v>
      </c>
      <c r="E112" s="49"/>
      <c r="F112" s="51"/>
      <c r="G112" s="51"/>
      <c r="H112" s="51"/>
    </row>
    <row r="113" spans="3:8" ht="12.75" customHeight="1">
      <c r="C113" s="49" t="s">
        <v>380</v>
      </c>
      <c r="D113" s="61"/>
      <c r="E113" s="49"/>
      <c r="F113" s="51"/>
      <c r="G113" s="51"/>
      <c r="H113" s="51"/>
    </row>
    <row r="114" spans="3:8" ht="12.75" customHeight="1">
      <c r="C114" s="62" t="s">
        <v>381</v>
      </c>
      <c r="D114" s="63" t="s">
        <v>382</v>
      </c>
      <c r="E114" s="63" t="s">
        <v>383</v>
      </c>
      <c r="F114" s="51"/>
      <c r="G114" s="51"/>
      <c r="H114" s="51"/>
    </row>
    <row r="115" spans="3:8" ht="12.75" customHeight="1">
      <c r="C115" s="53" t="s">
        <v>481</v>
      </c>
      <c r="D115" s="66">
        <v>5.9764490000000006</v>
      </c>
      <c r="E115" s="66">
        <v>5.0920639999999997</v>
      </c>
      <c r="F115" s="51"/>
      <c r="G115" s="51"/>
      <c r="H115" s="51"/>
    </row>
    <row r="116" spans="3:8" ht="12.75" customHeight="1">
      <c r="C116" s="53" t="s">
        <v>482</v>
      </c>
      <c r="D116" s="64">
        <v>5.989401</v>
      </c>
      <c r="E116" s="64">
        <v>5.1031039999999992</v>
      </c>
      <c r="F116" s="51"/>
      <c r="G116" s="51"/>
      <c r="H116" s="51"/>
    </row>
    <row r="117" spans="3:8">
      <c r="C117" s="53" t="s">
        <v>483</v>
      </c>
      <c r="D117" s="64">
        <v>7.0132770000000004</v>
      </c>
      <c r="E117" s="64">
        <v>5.9754699999999996</v>
      </c>
      <c r="F117" s="51"/>
      <c r="G117" s="51"/>
      <c r="H117" s="51"/>
    </row>
    <row r="118" spans="3:8">
      <c r="C118" s="53" t="s">
        <v>484</v>
      </c>
      <c r="D118" s="65">
        <v>7.0235799999999999</v>
      </c>
      <c r="E118" s="65">
        <v>5.984248</v>
      </c>
      <c r="F118" s="51"/>
      <c r="G118" s="51"/>
      <c r="H118" s="51"/>
    </row>
    <row r="119" spans="3:8">
      <c r="C119" s="53" t="s">
        <v>386</v>
      </c>
      <c r="D119" s="64">
        <v>6.1978879999999998</v>
      </c>
      <c r="E119" s="64">
        <v>5.280742</v>
      </c>
      <c r="F119" s="51"/>
      <c r="G119" s="51"/>
      <c r="H119" s="51"/>
    </row>
    <row r="120" spans="3:8">
      <c r="C120" s="53" t="s">
        <v>387</v>
      </c>
      <c r="D120" s="64">
        <v>6.1800080000000008</v>
      </c>
      <c r="E120" s="64">
        <v>5.2655059999999994</v>
      </c>
      <c r="F120" s="51"/>
      <c r="G120" s="51"/>
      <c r="H120" s="51"/>
    </row>
    <row r="121" spans="3:8">
      <c r="C121" s="53" t="s">
        <v>388</v>
      </c>
      <c r="D121" s="65">
        <v>7.2446109999999999</v>
      </c>
      <c r="E121" s="65">
        <v>6.1725719999999997</v>
      </c>
      <c r="F121" s="51"/>
      <c r="G121" s="51"/>
      <c r="H121" s="51"/>
    </row>
    <row r="122" spans="3:8">
      <c r="C122" s="67" t="s">
        <v>384</v>
      </c>
      <c r="D122" s="64"/>
      <c r="E122" s="64"/>
      <c r="F122" s="51"/>
      <c r="G122" s="51"/>
      <c r="H122" s="51"/>
    </row>
    <row r="123" spans="3:8">
      <c r="C123" s="68" t="s">
        <v>385</v>
      </c>
      <c r="D123" s="69"/>
      <c r="E123" s="69"/>
      <c r="F123" s="51"/>
      <c r="G123" s="51"/>
      <c r="H123" s="51"/>
    </row>
  </sheetData>
  <mergeCells count="1">
    <mergeCell ref="C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13"/>
  <sheetViews>
    <sheetView topLeftCell="A94" workbookViewId="0">
      <selection activeCell="D76" sqref="D76"/>
    </sheetView>
  </sheetViews>
  <sheetFormatPr defaultColWidth="9.140625" defaultRowHeight="12.75"/>
  <cols>
    <col min="1" max="1" width="7.5703125" customWidth="1"/>
    <col min="2" max="2" width="16.28515625" customWidth="1"/>
    <col min="3" max="3" width="67.42578125" customWidth="1"/>
    <col min="4" max="5" width="22.42578125" customWidth="1"/>
    <col min="6" max="6" width="28.285156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customWidth="1"/>
    <col min="12" max="12" width="14.7109375" style="39" customWidth="1"/>
  </cols>
  <sheetData>
    <row r="1" spans="1:12" ht="18.75">
      <c r="A1" s="2"/>
      <c r="B1" s="2"/>
      <c r="C1" s="135" t="s">
        <v>165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166</v>
      </c>
      <c r="F7" s="14"/>
      <c r="G7" s="15"/>
      <c r="H7" s="16"/>
    </row>
    <row r="8" spans="1:12" ht="12.75" customHeight="1">
      <c r="C8" s="1" t="s">
        <v>79</v>
      </c>
      <c r="F8" s="14"/>
      <c r="G8" s="15"/>
      <c r="H8" s="16"/>
    </row>
    <row r="9" spans="1:12" ht="12.75" customHeight="1">
      <c r="A9">
        <v>1</v>
      </c>
      <c r="B9" t="s">
        <v>169</v>
      </c>
      <c r="C9" t="s">
        <v>167</v>
      </c>
      <c r="D9" t="s">
        <v>168</v>
      </c>
      <c r="E9" s="36">
        <v>88000</v>
      </c>
      <c r="F9" s="14">
        <v>299.11200000000002</v>
      </c>
      <c r="G9" s="15">
        <v>8.09E-2</v>
      </c>
      <c r="H9" s="16"/>
    </row>
    <row r="10" spans="1:12" ht="12.75" customHeight="1">
      <c r="A10">
        <v>2</v>
      </c>
      <c r="B10" t="s">
        <v>172</v>
      </c>
      <c r="C10" t="s">
        <v>170</v>
      </c>
      <c r="D10" t="s">
        <v>171</v>
      </c>
      <c r="E10" s="36">
        <v>11000</v>
      </c>
      <c r="F10" s="14">
        <v>265.28699999999998</v>
      </c>
      <c r="G10" s="15">
        <v>7.17E-2</v>
      </c>
      <c r="H10" s="16"/>
      <c r="J10" s="17"/>
      <c r="K10" s="17"/>
    </row>
    <row r="11" spans="1:12" ht="12.75" customHeight="1">
      <c r="A11">
        <v>3</v>
      </c>
      <c r="B11" t="s">
        <v>176</v>
      </c>
      <c r="C11" t="s">
        <v>173</v>
      </c>
      <c r="D11" t="s">
        <v>174</v>
      </c>
      <c r="E11" s="36">
        <v>32730</v>
      </c>
      <c r="F11" s="14">
        <v>263.90199000000001</v>
      </c>
      <c r="G11" s="15">
        <v>7.1399999999999991E-2</v>
      </c>
      <c r="H11" s="16"/>
      <c r="J11" s="15"/>
      <c r="K11" s="15"/>
    </row>
    <row r="12" spans="1:12" ht="12.75" customHeight="1">
      <c r="A12">
        <v>4</v>
      </c>
      <c r="B12" t="s">
        <v>178</v>
      </c>
      <c r="C12" t="s">
        <v>156</v>
      </c>
      <c r="D12" t="s">
        <v>177</v>
      </c>
      <c r="E12" s="36">
        <v>25580</v>
      </c>
      <c r="F12" s="14">
        <v>227.70036999999999</v>
      </c>
      <c r="G12" s="15">
        <v>6.1600000000000002E-2</v>
      </c>
      <c r="H12" s="16"/>
      <c r="J12" s="15"/>
      <c r="K12" s="15"/>
    </row>
    <row r="13" spans="1:12" ht="12.75" customHeight="1">
      <c r="A13">
        <v>5</v>
      </c>
      <c r="B13" t="s">
        <v>180</v>
      </c>
      <c r="C13" t="s">
        <v>179</v>
      </c>
      <c r="D13" t="s">
        <v>175</v>
      </c>
      <c r="E13" s="36">
        <v>19000</v>
      </c>
      <c r="F13" s="14">
        <v>219.34549999999999</v>
      </c>
      <c r="G13" s="15">
        <v>5.9299999999999999E-2</v>
      </c>
      <c r="H13" s="16"/>
      <c r="J13" s="15"/>
      <c r="K13" s="15"/>
    </row>
    <row r="14" spans="1:12" ht="12.75" customHeight="1">
      <c r="A14">
        <v>6</v>
      </c>
      <c r="B14" t="s">
        <v>181</v>
      </c>
      <c r="C14" t="s">
        <v>100</v>
      </c>
      <c r="D14" t="s">
        <v>175</v>
      </c>
      <c r="E14" s="36">
        <v>30090</v>
      </c>
      <c r="F14" s="14">
        <v>210.78045</v>
      </c>
      <c r="G14" s="15">
        <v>5.7000000000000002E-2</v>
      </c>
      <c r="H14" s="16"/>
      <c r="J14" s="15"/>
      <c r="K14" s="15"/>
    </row>
    <row r="15" spans="1:12" ht="12.75" customHeight="1">
      <c r="A15">
        <v>7</v>
      </c>
      <c r="B15" t="s">
        <v>184</v>
      </c>
      <c r="C15" t="s">
        <v>182</v>
      </c>
      <c r="D15" t="s">
        <v>171</v>
      </c>
      <c r="E15" s="36">
        <v>9270</v>
      </c>
      <c r="F15" s="14">
        <v>138.90631500000001</v>
      </c>
      <c r="G15" s="15">
        <v>3.7599999999999995E-2</v>
      </c>
      <c r="H15" s="16"/>
      <c r="J15" s="15"/>
      <c r="K15" s="15"/>
    </row>
    <row r="16" spans="1:12" ht="12.75" customHeight="1">
      <c r="A16">
        <v>8</v>
      </c>
      <c r="B16" t="s">
        <v>187</v>
      </c>
      <c r="C16" t="s">
        <v>185</v>
      </c>
      <c r="D16" t="s">
        <v>186</v>
      </c>
      <c r="E16" s="36">
        <v>9000</v>
      </c>
      <c r="F16" s="14">
        <v>126.0675</v>
      </c>
      <c r="G16" s="15">
        <v>3.4099999999999998E-2</v>
      </c>
      <c r="H16" s="16"/>
      <c r="J16" s="15"/>
      <c r="K16" s="15"/>
    </row>
    <row r="17" spans="1:11" ht="12.75" customHeight="1">
      <c r="A17">
        <v>9</v>
      </c>
      <c r="B17" t="s">
        <v>190</v>
      </c>
      <c r="C17" t="s">
        <v>188</v>
      </c>
      <c r="D17" t="s">
        <v>175</v>
      </c>
      <c r="E17" s="36">
        <v>5560</v>
      </c>
      <c r="F17" s="14">
        <v>113.7993</v>
      </c>
      <c r="G17" s="15">
        <v>3.0800000000000001E-2</v>
      </c>
      <c r="H17" s="16"/>
      <c r="J17" s="15"/>
      <c r="K17" s="15"/>
    </row>
    <row r="18" spans="1:11" ht="12.75" customHeight="1">
      <c r="A18">
        <v>10</v>
      </c>
      <c r="B18" t="s">
        <v>193</v>
      </c>
      <c r="C18" t="s">
        <v>191</v>
      </c>
      <c r="D18" t="s">
        <v>192</v>
      </c>
      <c r="E18" s="36">
        <v>33000</v>
      </c>
      <c r="F18" s="14">
        <v>108.20699999999999</v>
      </c>
      <c r="G18" s="15">
        <v>2.9300000000000003E-2</v>
      </c>
      <c r="H18" s="16"/>
      <c r="J18" s="15"/>
      <c r="K18" s="15"/>
    </row>
    <row r="19" spans="1:11" ht="12.75" customHeight="1">
      <c r="A19">
        <v>11</v>
      </c>
      <c r="B19" t="s">
        <v>195</v>
      </c>
      <c r="C19" t="s">
        <v>194</v>
      </c>
      <c r="D19" t="s">
        <v>183</v>
      </c>
      <c r="E19" s="36">
        <v>34050</v>
      </c>
      <c r="F19" s="14">
        <v>106.67865</v>
      </c>
      <c r="G19" s="15">
        <v>2.8900000000000002E-2</v>
      </c>
      <c r="H19" s="16"/>
      <c r="J19" s="15"/>
      <c r="K19" s="15"/>
    </row>
    <row r="20" spans="1:11" ht="12.75" customHeight="1">
      <c r="A20">
        <v>12</v>
      </c>
      <c r="B20" t="s">
        <v>199</v>
      </c>
      <c r="C20" t="s">
        <v>196</v>
      </c>
      <c r="D20" t="s">
        <v>197</v>
      </c>
      <c r="E20" s="36">
        <v>29240</v>
      </c>
      <c r="F20" s="14">
        <v>88.290180000000007</v>
      </c>
      <c r="G20" s="15">
        <v>2.3900000000000001E-2</v>
      </c>
      <c r="H20" s="16"/>
      <c r="J20" s="15"/>
      <c r="K20" s="15"/>
    </row>
    <row r="21" spans="1:11" ht="12.75" customHeight="1">
      <c r="A21">
        <v>13</v>
      </c>
      <c r="B21" t="s">
        <v>201</v>
      </c>
      <c r="C21" t="s">
        <v>200</v>
      </c>
      <c r="D21" t="s">
        <v>189</v>
      </c>
      <c r="E21" s="36">
        <v>3580</v>
      </c>
      <c r="F21" s="14">
        <v>74.893600000000006</v>
      </c>
      <c r="G21" s="15">
        <v>2.0299999999999999E-2</v>
      </c>
      <c r="H21" s="16"/>
      <c r="J21" s="15"/>
      <c r="K21" s="15"/>
    </row>
    <row r="22" spans="1:11" ht="12.75" customHeight="1">
      <c r="A22">
        <v>14</v>
      </c>
      <c r="B22" t="s">
        <v>204</v>
      </c>
      <c r="C22" t="s">
        <v>202</v>
      </c>
      <c r="D22" t="s">
        <v>203</v>
      </c>
      <c r="E22" s="36">
        <v>23000</v>
      </c>
      <c r="F22" s="14">
        <v>74.680999999999997</v>
      </c>
      <c r="G22" s="15">
        <v>2.0199999999999999E-2</v>
      </c>
      <c r="H22" s="16"/>
      <c r="J22" s="15"/>
      <c r="K22" s="15"/>
    </row>
    <row r="23" spans="1:11" ht="12.75" customHeight="1">
      <c r="A23">
        <v>15</v>
      </c>
      <c r="B23" t="s">
        <v>207</v>
      </c>
      <c r="C23" t="s">
        <v>205</v>
      </c>
      <c r="D23" t="s">
        <v>189</v>
      </c>
      <c r="E23" s="36">
        <v>19550</v>
      </c>
      <c r="F23" s="14">
        <v>72.442525000000003</v>
      </c>
      <c r="G23" s="15">
        <v>1.9599999999999999E-2</v>
      </c>
      <c r="H23" s="16"/>
      <c r="J23" s="15"/>
      <c r="K23" s="15"/>
    </row>
    <row r="24" spans="1:11" ht="12.75" customHeight="1">
      <c r="A24">
        <v>16</v>
      </c>
      <c r="B24" t="s">
        <v>210</v>
      </c>
      <c r="C24" t="s">
        <v>208</v>
      </c>
      <c r="D24" t="s">
        <v>198</v>
      </c>
      <c r="E24" s="36">
        <v>24000</v>
      </c>
      <c r="F24" s="14">
        <v>70.02</v>
      </c>
      <c r="G24" s="15">
        <v>1.89E-2</v>
      </c>
      <c r="H24" s="16"/>
      <c r="J24" s="15"/>
      <c r="K24" s="15"/>
    </row>
    <row r="25" spans="1:11" ht="12.75" customHeight="1">
      <c r="A25">
        <v>17</v>
      </c>
      <c r="B25" t="s">
        <v>213</v>
      </c>
      <c r="C25" t="s">
        <v>211</v>
      </c>
      <c r="D25" t="s">
        <v>175</v>
      </c>
      <c r="E25" s="36">
        <v>4830</v>
      </c>
      <c r="F25" s="14">
        <v>69.095564999999993</v>
      </c>
      <c r="G25" s="15">
        <v>1.8700000000000001E-2</v>
      </c>
      <c r="H25" s="16"/>
      <c r="J25" s="15"/>
      <c r="K25" s="15"/>
    </row>
    <row r="26" spans="1:11" ht="12.75" customHeight="1">
      <c r="A26">
        <v>18</v>
      </c>
      <c r="B26" t="s">
        <v>216</v>
      </c>
      <c r="C26" t="s">
        <v>214</v>
      </c>
      <c r="D26" t="s">
        <v>183</v>
      </c>
      <c r="E26" s="36">
        <v>3700</v>
      </c>
      <c r="F26" s="14">
        <v>67.358500000000006</v>
      </c>
      <c r="G26" s="15">
        <v>1.8200000000000001E-2</v>
      </c>
      <c r="H26" s="16"/>
      <c r="J26" s="15"/>
      <c r="K26" s="15"/>
    </row>
    <row r="27" spans="1:11" ht="12.75" customHeight="1">
      <c r="A27">
        <v>19</v>
      </c>
      <c r="B27" t="s">
        <v>219</v>
      </c>
      <c r="C27" t="s">
        <v>217</v>
      </c>
      <c r="D27" t="s">
        <v>183</v>
      </c>
      <c r="E27" s="36">
        <v>6700</v>
      </c>
      <c r="F27" s="14">
        <v>64.825850000000003</v>
      </c>
      <c r="G27" s="15">
        <v>1.7500000000000002E-2</v>
      </c>
      <c r="H27" s="16"/>
      <c r="J27" s="15"/>
      <c r="K27" s="15"/>
    </row>
    <row r="28" spans="1:11" ht="12.75" customHeight="1">
      <c r="A28">
        <v>20</v>
      </c>
      <c r="B28" t="s">
        <v>222</v>
      </c>
      <c r="C28" t="s">
        <v>220</v>
      </c>
      <c r="D28" t="s">
        <v>189</v>
      </c>
      <c r="E28" s="36">
        <v>6000</v>
      </c>
      <c r="F28" s="14">
        <v>62.646000000000001</v>
      </c>
      <c r="G28" s="15">
        <v>1.6899999999999998E-2</v>
      </c>
      <c r="H28" s="16"/>
      <c r="J28" s="15"/>
      <c r="K28" s="15"/>
    </row>
    <row r="29" spans="1:11" ht="12.75" customHeight="1">
      <c r="A29">
        <v>21</v>
      </c>
      <c r="B29" t="s">
        <v>224</v>
      </c>
      <c r="C29" t="s">
        <v>223</v>
      </c>
      <c r="D29" t="s">
        <v>168</v>
      </c>
      <c r="E29" s="36">
        <v>10030</v>
      </c>
      <c r="F29" s="14">
        <v>59.427750000000003</v>
      </c>
      <c r="G29" s="15">
        <v>1.61E-2</v>
      </c>
      <c r="H29" s="16"/>
      <c r="J29" s="15"/>
      <c r="K29" s="15"/>
    </row>
    <row r="30" spans="1:11" ht="12.75" customHeight="1">
      <c r="A30">
        <v>22</v>
      </c>
      <c r="B30" t="s">
        <v>226</v>
      </c>
      <c r="C30" t="s">
        <v>225</v>
      </c>
      <c r="D30" t="s">
        <v>175</v>
      </c>
      <c r="E30" s="36">
        <v>11671</v>
      </c>
      <c r="F30" s="14">
        <v>56.872782999999998</v>
      </c>
      <c r="G30" s="15">
        <v>1.54E-2</v>
      </c>
      <c r="H30" s="16"/>
      <c r="J30" s="15"/>
      <c r="K30" s="15"/>
    </row>
    <row r="31" spans="1:11" ht="12.75" customHeight="1">
      <c r="A31">
        <v>23</v>
      </c>
      <c r="B31" t="s">
        <v>228</v>
      </c>
      <c r="C31" t="s">
        <v>227</v>
      </c>
      <c r="D31" t="s">
        <v>206</v>
      </c>
      <c r="E31" s="36">
        <v>5280</v>
      </c>
      <c r="F31" s="14">
        <v>55.94688</v>
      </c>
      <c r="G31" s="15">
        <v>1.5100000000000001E-2</v>
      </c>
      <c r="H31" s="16"/>
      <c r="J31" s="15"/>
      <c r="K31" s="15"/>
    </row>
    <row r="32" spans="1:11" ht="12.75" customHeight="1">
      <c r="A32">
        <v>24</v>
      </c>
      <c r="B32" t="s">
        <v>230</v>
      </c>
      <c r="C32" t="s">
        <v>229</v>
      </c>
      <c r="D32" t="s">
        <v>174</v>
      </c>
      <c r="E32" s="36">
        <v>14800</v>
      </c>
      <c r="F32" s="14">
        <v>55.773800000000001</v>
      </c>
      <c r="G32" s="15">
        <v>1.5100000000000001E-2</v>
      </c>
      <c r="H32" s="16"/>
    </row>
    <row r="33" spans="1:8" ht="12.75" customHeight="1">
      <c r="A33">
        <v>25</v>
      </c>
      <c r="B33" t="s">
        <v>232</v>
      </c>
      <c r="C33" t="s">
        <v>231</v>
      </c>
      <c r="D33" t="s">
        <v>209</v>
      </c>
      <c r="E33" s="36">
        <v>11000</v>
      </c>
      <c r="F33" s="14">
        <v>54.092500000000001</v>
      </c>
      <c r="G33" s="15">
        <v>1.46E-2</v>
      </c>
      <c r="H33" s="16"/>
    </row>
    <row r="34" spans="1:8" ht="12.75" customHeight="1">
      <c r="A34">
        <v>26</v>
      </c>
      <c r="B34" t="s">
        <v>234</v>
      </c>
      <c r="C34" t="s">
        <v>233</v>
      </c>
      <c r="D34" t="s">
        <v>174</v>
      </c>
      <c r="E34" s="36">
        <v>17000</v>
      </c>
      <c r="F34" s="14">
        <v>47.889000000000003</v>
      </c>
      <c r="G34" s="15">
        <v>1.3000000000000001E-2</v>
      </c>
      <c r="H34" s="16"/>
    </row>
    <row r="35" spans="1:8" ht="12.75" customHeight="1">
      <c r="A35">
        <v>27</v>
      </c>
      <c r="B35" t="s">
        <v>236</v>
      </c>
      <c r="C35" t="s">
        <v>235</v>
      </c>
      <c r="D35" t="s">
        <v>171</v>
      </c>
      <c r="E35" s="36">
        <v>6150</v>
      </c>
      <c r="F35" s="14">
        <v>45.808275000000002</v>
      </c>
      <c r="G35" s="15">
        <v>1.24E-2</v>
      </c>
      <c r="H35" s="16"/>
    </row>
    <row r="36" spans="1:8" ht="12.75" customHeight="1">
      <c r="A36">
        <v>28</v>
      </c>
      <c r="B36" t="s">
        <v>237</v>
      </c>
      <c r="C36" t="s">
        <v>96</v>
      </c>
      <c r="D36" t="s">
        <v>175</v>
      </c>
      <c r="E36" s="36">
        <v>8000</v>
      </c>
      <c r="F36" s="14">
        <v>41.384</v>
      </c>
      <c r="G36" s="15">
        <v>1.1200000000000002E-2</v>
      </c>
      <c r="H36" s="16"/>
    </row>
    <row r="37" spans="1:8" ht="12.75" customHeight="1">
      <c r="A37">
        <v>29</v>
      </c>
      <c r="B37" t="s">
        <v>239</v>
      </c>
      <c r="C37" t="s">
        <v>238</v>
      </c>
      <c r="D37" t="s">
        <v>183</v>
      </c>
      <c r="E37" s="36">
        <v>2500</v>
      </c>
      <c r="F37" s="14">
        <v>40.14</v>
      </c>
      <c r="G37" s="15">
        <v>1.09E-2</v>
      </c>
      <c r="H37" s="16"/>
    </row>
    <row r="38" spans="1:8" ht="12.75" customHeight="1">
      <c r="A38">
        <v>30</v>
      </c>
      <c r="B38" t="s">
        <v>241</v>
      </c>
      <c r="C38" t="s">
        <v>240</v>
      </c>
      <c r="D38" t="s">
        <v>171</v>
      </c>
      <c r="E38" s="36">
        <v>12000</v>
      </c>
      <c r="F38" s="14">
        <v>39.317999999999998</v>
      </c>
      <c r="G38" s="15">
        <v>1.06E-2</v>
      </c>
      <c r="H38" s="16"/>
    </row>
    <row r="39" spans="1:8" ht="12.75" customHeight="1">
      <c r="A39">
        <v>31</v>
      </c>
      <c r="B39" t="s">
        <v>243</v>
      </c>
      <c r="C39" t="s">
        <v>242</v>
      </c>
      <c r="D39" t="s">
        <v>171</v>
      </c>
      <c r="E39" s="36">
        <v>4500</v>
      </c>
      <c r="F39" s="14">
        <v>37.064250000000001</v>
      </c>
      <c r="G39" s="15">
        <v>0.01</v>
      </c>
      <c r="H39" s="16"/>
    </row>
    <row r="40" spans="1:8" ht="12.75" customHeight="1">
      <c r="A40">
        <v>32</v>
      </c>
      <c r="B40" t="s">
        <v>245</v>
      </c>
      <c r="C40" t="s">
        <v>244</v>
      </c>
      <c r="D40" t="s">
        <v>168</v>
      </c>
      <c r="E40" s="36">
        <v>750</v>
      </c>
      <c r="F40" s="14">
        <v>36.47325</v>
      </c>
      <c r="G40" s="15">
        <v>9.8999999999999991E-3</v>
      </c>
      <c r="H40" s="16"/>
    </row>
    <row r="41" spans="1:8" ht="12.75" customHeight="1">
      <c r="A41">
        <v>33</v>
      </c>
      <c r="B41" t="s">
        <v>247</v>
      </c>
      <c r="C41" t="s">
        <v>246</v>
      </c>
      <c r="D41" t="s">
        <v>175</v>
      </c>
      <c r="E41" s="36">
        <v>5000</v>
      </c>
      <c r="F41" s="14">
        <v>32.582500000000003</v>
      </c>
      <c r="G41" s="15">
        <v>8.8000000000000005E-3</v>
      </c>
      <c r="H41" s="16"/>
    </row>
    <row r="42" spans="1:8" ht="12.75" customHeight="1">
      <c r="A42">
        <v>34</v>
      </c>
      <c r="B42" t="s">
        <v>249</v>
      </c>
      <c r="C42" t="s">
        <v>248</v>
      </c>
      <c r="D42" t="s">
        <v>215</v>
      </c>
      <c r="E42" s="36">
        <v>20000</v>
      </c>
      <c r="F42" s="14">
        <v>30.84</v>
      </c>
      <c r="G42" s="15">
        <v>8.3000000000000001E-3</v>
      </c>
      <c r="H42" s="16"/>
    </row>
    <row r="43" spans="1:8" ht="12.75" customHeight="1">
      <c r="A43">
        <v>35</v>
      </c>
      <c r="B43" t="s">
        <v>251</v>
      </c>
      <c r="C43" t="s">
        <v>250</v>
      </c>
      <c r="D43" t="s">
        <v>212</v>
      </c>
      <c r="E43" s="36">
        <v>2500</v>
      </c>
      <c r="F43" s="14">
        <v>30.46875</v>
      </c>
      <c r="G43" s="15">
        <v>8.199999999999999E-3</v>
      </c>
      <c r="H43" s="16"/>
    </row>
    <row r="44" spans="1:8" ht="12.75" customHeight="1">
      <c r="A44">
        <v>36</v>
      </c>
      <c r="B44" t="s">
        <v>252</v>
      </c>
      <c r="C44" t="s">
        <v>354</v>
      </c>
      <c r="D44" t="s">
        <v>177</v>
      </c>
      <c r="E44" s="36">
        <v>18000</v>
      </c>
      <c r="F44" s="14">
        <v>26.045999999999999</v>
      </c>
      <c r="G44" s="15">
        <v>6.9999999999999993E-3</v>
      </c>
      <c r="H44" s="16"/>
    </row>
    <row r="45" spans="1:8" ht="12.75" customHeight="1">
      <c r="A45">
        <v>37</v>
      </c>
      <c r="B45" t="s">
        <v>253</v>
      </c>
      <c r="C45" t="s">
        <v>72</v>
      </c>
      <c r="D45" t="s">
        <v>198</v>
      </c>
      <c r="E45" s="36">
        <v>8500</v>
      </c>
      <c r="F45" s="14">
        <v>24.178249999999998</v>
      </c>
      <c r="G45" s="15">
        <v>6.5000000000000006E-3</v>
      </c>
      <c r="H45" s="16"/>
    </row>
    <row r="46" spans="1:8" ht="12.75" customHeight="1">
      <c r="A46">
        <v>38</v>
      </c>
      <c r="B46" t="s">
        <v>255</v>
      </c>
      <c r="C46" t="s">
        <v>254</v>
      </c>
      <c r="D46" t="s">
        <v>218</v>
      </c>
      <c r="E46" s="36">
        <v>23040</v>
      </c>
      <c r="F46" s="14">
        <v>23.592960000000001</v>
      </c>
      <c r="G46" s="15">
        <v>6.4000000000000003E-3</v>
      </c>
      <c r="H46" s="16"/>
    </row>
    <row r="47" spans="1:8" ht="12.75" customHeight="1">
      <c r="A47">
        <v>39</v>
      </c>
      <c r="B47" t="s">
        <v>257</v>
      </c>
      <c r="C47" t="s">
        <v>256</v>
      </c>
      <c r="D47" t="s">
        <v>221</v>
      </c>
      <c r="E47" s="36">
        <v>10000</v>
      </c>
      <c r="F47" s="14">
        <v>20.055</v>
      </c>
      <c r="G47" s="15">
        <v>5.4000000000000003E-3</v>
      </c>
      <c r="H47" s="16"/>
    </row>
    <row r="48" spans="1:8" ht="12.75" customHeight="1">
      <c r="A48">
        <v>40</v>
      </c>
      <c r="B48" t="s">
        <v>259</v>
      </c>
      <c r="C48" t="s">
        <v>258</v>
      </c>
      <c r="D48" t="s">
        <v>212</v>
      </c>
      <c r="E48" s="36">
        <v>600</v>
      </c>
      <c r="F48" s="14">
        <v>17.124300000000002</v>
      </c>
      <c r="G48" s="15">
        <v>4.5999999999999999E-3</v>
      </c>
      <c r="H48" s="16"/>
    </row>
    <row r="49" spans="1:9" ht="12.75" customHeight="1">
      <c r="A49">
        <v>41</v>
      </c>
      <c r="B49" t="s">
        <v>261</v>
      </c>
      <c r="C49" t="s">
        <v>260</v>
      </c>
      <c r="D49" t="s">
        <v>171</v>
      </c>
      <c r="E49" s="36">
        <v>1500</v>
      </c>
      <c r="F49" s="14">
        <v>14.512499999999999</v>
      </c>
      <c r="G49" s="15">
        <v>3.9000000000000003E-3</v>
      </c>
      <c r="H49" s="16"/>
    </row>
    <row r="50" spans="1:9" ht="12.75" customHeight="1">
      <c r="A50" s="33"/>
      <c r="B50" s="33"/>
      <c r="C50" s="18" t="s">
        <v>39</v>
      </c>
      <c r="D50" s="18"/>
      <c r="E50" s="18"/>
      <c r="F50" s="19">
        <f>SUM(F9:F49)</f>
        <v>3513.6300429999988</v>
      </c>
      <c r="G50" s="20">
        <f>SUM(G9:G49)</f>
        <v>0.95020000000000004</v>
      </c>
      <c r="H50" s="21"/>
      <c r="I50" s="28"/>
    </row>
    <row r="51" spans="1:9" ht="12.75" customHeight="1">
      <c r="F51" s="14"/>
      <c r="G51" s="15"/>
      <c r="H51" s="16"/>
    </row>
    <row r="52" spans="1:9" ht="12.75" customHeight="1">
      <c r="C52" s="1" t="s">
        <v>78</v>
      </c>
      <c r="F52" s="14"/>
      <c r="G52" s="15"/>
      <c r="H52" s="16"/>
    </row>
    <row r="53" spans="1:9" ht="12.75" customHeight="1">
      <c r="C53" s="1" t="s">
        <v>79</v>
      </c>
      <c r="F53" s="14"/>
      <c r="G53" s="15"/>
      <c r="H53" s="16"/>
    </row>
    <row r="54" spans="1:9" ht="12.75" customHeight="1">
      <c r="A54">
        <v>42</v>
      </c>
      <c r="B54" t="s">
        <v>262</v>
      </c>
      <c r="C54" t="s">
        <v>200</v>
      </c>
      <c r="D54" t="s">
        <v>117</v>
      </c>
      <c r="E54" s="36">
        <v>98400</v>
      </c>
      <c r="F54" s="14">
        <v>0.98831800000000003</v>
      </c>
      <c r="G54" s="15">
        <v>2.9999999999999997E-4</v>
      </c>
      <c r="H54" s="16">
        <v>41722</v>
      </c>
    </row>
    <row r="55" spans="1:9" ht="12.75" customHeight="1">
      <c r="A55" s="33"/>
      <c r="B55" s="33"/>
      <c r="C55" s="18" t="s">
        <v>39</v>
      </c>
      <c r="D55" s="18"/>
      <c r="E55" s="18"/>
      <c r="F55" s="19">
        <f>SUM(F54:F54)</f>
        <v>0.98831800000000003</v>
      </c>
      <c r="G55" s="20">
        <f>SUM(G54:G54)</f>
        <v>2.9999999999999997E-4</v>
      </c>
      <c r="H55" s="21"/>
      <c r="I55" s="28"/>
    </row>
    <row r="56" spans="1:9" ht="12.75" customHeight="1">
      <c r="F56" s="14"/>
      <c r="G56" s="15"/>
      <c r="H56" s="16"/>
    </row>
    <row r="57" spans="1:9" ht="12.75" customHeight="1">
      <c r="C57" s="1" t="s">
        <v>90</v>
      </c>
      <c r="F57" s="14">
        <v>294.87193200000002</v>
      </c>
      <c r="G57" s="15">
        <v>7.9699999999999993E-2</v>
      </c>
      <c r="H57" s="16"/>
    </row>
    <row r="58" spans="1:9" ht="12.75" customHeight="1">
      <c r="A58" s="33"/>
      <c r="B58" s="33"/>
      <c r="C58" s="18" t="s">
        <v>39</v>
      </c>
      <c r="D58" s="18"/>
      <c r="E58" s="18"/>
      <c r="F58" s="19">
        <f>SUM(F57:F57)</f>
        <v>294.87193200000002</v>
      </c>
      <c r="G58" s="20">
        <f>SUM(G57:G57)</f>
        <v>7.9699999999999993E-2</v>
      </c>
      <c r="H58" s="21"/>
      <c r="I58" s="28"/>
    </row>
    <row r="59" spans="1:9" ht="12.75" customHeight="1">
      <c r="F59" s="14"/>
      <c r="G59" s="15"/>
      <c r="H59" s="16"/>
    </row>
    <row r="60" spans="1:9" ht="12.75" customHeight="1">
      <c r="C60" s="1" t="s">
        <v>91</v>
      </c>
      <c r="F60" s="14"/>
      <c r="G60" s="15"/>
      <c r="H60" s="16"/>
    </row>
    <row r="61" spans="1:9" ht="12.75" customHeight="1">
      <c r="C61" s="1" t="s">
        <v>92</v>
      </c>
      <c r="F61" s="14">
        <v>-111.946313</v>
      </c>
      <c r="G61" s="15">
        <v>-3.0200000000000001E-2</v>
      </c>
      <c r="H61" s="16"/>
    </row>
    <row r="62" spans="1:9" ht="12.75" customHeight="1">
      <c r="A62" s="33"/>
      <c r="B62" s="33"/>
      <c r="C62" s="18" t="s">
        <v>39</v>
      </c>
      <c r="D62" s="18"/>
      <c r="E62" s="18"/>
      <c r="F62" s="19">
        <f>SUM(F61:F61)</f>
        <v>-111.946313</v>
      </c>
      <c r="G62" s="20">
        <f>SUM(G61:G61)</f>
        <v>-3.0200000000000001E-2</v>
      </c>
      <c r="H62" s="21"/>
      <c r="I62" s="28"/>
    </row>
    <row r="63" spans="1:9" ht="12.75" customHeight="1">
      <c r="A63" s="26"/>
      <c r="B63" s="26"/>
      <c r="C63" s="22" t="s">
        <v>93</v>
      </c>
      <c r="D63" s="22"/>
      <c r="E63" s="22"/>
      <c r="F63" s="23">
        <f>SUM(F50,F55,F58,F62)</f>
        <v>3697.543979999999</v>
      </c>
      <c r="G63" s="24">
        <f>SUM(G50,G55,G58,G62)</f>
        <v>1</v>
      </c>
      <c r="H63" s="25"/>
      <c r="I63" s="29"/>
    </row>
    <row r="64" spans="1:9" ht="12.75" customHeight="1"/>
    <row r="65" spans="3:9" ht="12.75" customHeight="1">
      <c r="C65" s="1" t="s">
        <v>360</v>
      </c>
    </row>
    <row r="66" spans="3:9" ht="12.75" customHeight="1">
      <c r="C66" s="1" t="s">
        <v>361</v>
      </c>
    </row>
    <row r="67" spans="3:9" ht="12.75" customHeight="1">
      <c r="C67" s="1" t="s">
        <v>94</v>
      </c>
    </row>
    <row r="68" spans="3:9" ht="12.75" customHeight="1"/>
    <row r="69" spans="3:9" ht="12.75" customHeight="1">
      <c r="C69" s="74" t="s">
        <v>365</v>
      </c>
      <c r="D69" s="75"/>
      <c r="E69" s="74"/>
      <c r="F69" s="76"/>
      <c r="G69" s="77"/>
      <c r="H69" s="78"/>
      <c r="I69" s="74"/>
    </row>
    <row r="70" spans="3:9" ht="12.75" customHeight="1">
      <c r="C70" s="74" t="s">
        <v>392</v>
      </c>
      <c r="D70" s="75" t="s">
        <v>367</v>
      </c>
      <c r="E70" s="74"/>
      <c r="F70" s="76"/>
      <c r="G70" s="77"/>
      <c r="H70" s="78"/>
      <c r="I70" s="74"/>
    </row>
    <row r="71" spans="3:9" ht="12.75" customHeight="1">
      <c r="C71" s="74" t="s">
        <v>368</v>
      </c>
      <c r="D71" s="75"/>
      <c r="E71" s="74"/>
      <c r="F71" s="76"/>
      <c r="G71" s="77"/>
      <c r="H71" s="78"/>
      <c r="I71" s="74"/>
    </row>
    <row r="72" spans="3:9" ht="12.75" customHeight="1">
      <c r="C72" s="79" t="s">
        <v>486</v>
      </c>
      <c r="D72" s="80">
        <v>9.26</v>
      </c>
      <c r="F72" s="81"/>
      <c r="G72" s="77"/>
      <c r="H72" s="78"/>
      <c r="I72" s="74"/>
    </row>
    <row r="73" spans="3:9" ht="12.75" customHeight="1">
      <c r="C73" s="79" t="s">
        <v>487</v>
      </c>
      <c r="D73" s="80">
        <v>9.26</v>
      </c>
      <c r="F73" s="81"/>
      <c r="G73" s="77"/>
      <c r="H73" s="78"/>
      <c r="I73" s="74"/>
    </row>
    <row r="74" spans="3:9" ht="12.75" customHeight="1">
      <c r="C74" s="79" t="s">
        <v>393</v>
      </c>
      <c r="D74" s="80">
        <v>9.2799999999999994</v>
      </c>
      <c r="F74" s="81"/>
      <c r="G74" s="77"/>
      <c r="H74" s="78"/>
      <c r="I74" s="74"/>
    </row>
    <row r="75" spans="3:9" ht="12.75" customHeight="1">
      <c r="C75" s="79" t="s">
        <v>394</v>
      </c>
      <c r="D75" s="80">
        <v>9.2799999999999994</v>
      </c>
      <c r="F75" s="81"/>
      <c r="G75" s="77"/>
      <c r="H75" s="78"/>
      <c r="I75" s="74"/>
    </row>
    <row r="76" spans="3:9" ht="12.75" customHeight="1">
      <c r="C76" s="79" t="s">
        <v>374</v>
      </c>
      <c r="D76" s="82"/>
      <c r="E76" s="82"/>
      <c r="F76" s="83"/>
      <c r="G76" s="84"/>
      <c r="H76" s="78"/>
      <c r="I76" s="82"/>
    </row>
    <row r="77" spans="3:9" ht="12.75" customHeight="1">
      <c r="C77" s="79" t="s">
        <v>486</v>
      </c>
      <c r="D77" s="131">
        <v>9.3699999999999992</v>
      </c>
      <c r="E77" s="82"/>
      <c r="F77" s="76"/>
      <c r="G77" s="77"/>
      <c r="H77" s="78"/>
      <c r="I77" s="74"/>
    </row>
    <row r="78" spans="3:9" ht="12.75" customHeight="1">
      <c r="C78" s="79" t="s">
        <v>487</v>
      </c>
      <c r="D78" s="131">
        <v>9.3699999999999992</v>
      </c>
      <c r="E78" s="82"/>
      <c r="F78" s="76"/>
      <c r="G78" s="77"/>
      <c r="H78" s="78"/>
      <c r="I78" s="74"/>
    </row>
    <row r="79" spans="3:9" ht="12.75" customHeight="1">
      <c r="C79" s="79" t="s">
        <v>393</v>
      </c>
      <c r="D79" s="131">
        <v>9.39</v>
      </c>
      <c r="E79" s="82"/>
      <c r="F79" s="76"/>
      <c r="G79" s="77"/>
      <c r="H79" s="78"/>
      <c r="I79" s="74"/>
    </row>
    <row r="80" spans="3:9" ht="12.75" customHeight="1">
      <c r="C80" s="79" t="s">
        <v>394</v>
      </c>
      <c r="D80" s="131">
        <v>9.39</v>
      </c>
      <c r="E80" s="82"/>
      <c r="F80" s="76"/>
      <c r="G80" s="77"/>
      <c r="H80" s="78"/>
      <c r="I80" s="74"/>
    </row>
    <row r="81" spans="3:9" ht="12.75" customHeight="1">
      <c r="C81" s="79"/>
      <c r="D81" s="80"/>
      <c r="E81" s="82"/>
      <c r="F81" s="76"/>
      <c r="G81" s="77"/>
      <c r="H81" s="78"/>
      <c r="I81" s="74"/>
    </row>
    <row r="82" spans="3:9" ht="12.75" customHeight="1">
      <c r="C82" s="74" t="s">
        <v>376</v>
      </c>
      <c r="D82" s="85" t="s">
        <v>367</v>
      </c>
      <c r="E82" s="82"/>
      <c r="F82" s="76"/>
      <c r="G82" s="77"/>
      <c r="H82" s="78"/>
      <c r="I82" s="74"/>
    </row>
    <row r="83" spans="3:9" ht="12.75" customHeight="1">
      <c r="C83" s="86" t="s">
        <v>467</v>
      </c>
      <c r="D83" s="82"/>
      <c r="E83" s="86"/>
      <c r="F83" s="82"/>
      <c r="G83" s="82"/>
      <c r="H83" s="82"/>
      <c r="I83" s="82"/>
    </row>
    <row r="84" spans="3:9" ht="12.75" customHeight="1">
      <c r="C84" s="87" t="s">
        <v>395</v>
      </c>
      <c r="D84" s="87" t="s">
        <v>396</v>
      </c>
      <c r="E84" s="87" t="s">
        <v>397</v>
      </c>
      <c r="F84" s="87" t="s">
        <v>398</v>
      </c>
      <c r="G84" s="87" t="s">
        <v>399</v>
      </c>
      <c r="H84" s="87" t="s">
        <v>400</v>
      </c>
      <c r="I84" s="87" t="s">
        <v>401</v>
      </c>
    </row>
    <row r="85" spans="3:9" ht="12.75" customHeight="1">
      <c r="C85" s="82" t="s">
        <v>402</v>
      </c>
      <c r="D85" s="88" t="s">
        <v>367</v>
      </c>
      <c r="E85" s="88" t="s">
        <v>367</v>
      </c>
      <c r="F85" s="88" t="s">
        <v>367</v>
      </c>
      <c r="G85" s="88" t="s">
        <v>367</v>
      </c>
      <c r="H85" s="88" t="s">
        <v>367</v>
      </c>
      <c r="I85" s="88" t="s">
        <v>367</v>
      </c>
    </row>
    <row r="86" spans="3:9" ht="12.75" customHeight="1">
      <c r="C86" s="82" t="s">
        <v>403</v>
      </c>
      <c r="D86" s="88" t="s">
        <v>367</v>
      </c>
      <c r="E86" s="88" t="s">
        <v>367</v>
      </c>
      <c r="F86" s="88" t="s">
        <v>367</v>
      </c>
      <c r="G86" s="88" t="s">
        <v>367</v>
      </c>
      <c r="H86" s="88" t="s">
        <v>367</v>
      </c>
      <c r="I86" s="88" t="s">
        <v>367</v>
      </c>
    </row>
    <row r="87" spans="3:9" ht="12.75" customHeight="1">
      <c r="C87" s="89"/>
      <c r="D87" s="80"/>
      <c r="E87" s="82"/>
      <c r="F87" s="83"/>
      <c r="G87" s="84"/>
      <c r="H87" s="82"/>
      <c r="I87" s="82"/>
    </row>
    <row r="88" spans="3:9" ht="12.75" customHeight="1">
      <c r="C88" s="86" t="s">
        <v>468</v>
      </c>
      <c r="D88" s="82"/>
      <c r="E88" s="82"/>
      <c r="F88" s="82"/>
      <c r="G88" s="82"/>
      <c r="H88" s="82"/>
      <c r="I88" s="82"/>
    </row>
    <row r="89" spans="3:9" ht="73.5" customHeight="1">
      <c r="C89" s="87" t="s">
        <v>395</v>
      </c>
      <c r="D89" s="87" t="s">
        <v>396</v>
      </c>
      <c r="E89" s="87" t="s">
        <v>404</v>
      </c>
      <c r="F89" s="87" t="s">
        <v>405</v>
      </c>
      <c r="G89" s="87" t="s">
        <v>406</v>
      </c>
      <c r="H89" s="87" t="s">
        <v>407</v>
      </c>
      <c r="I89" s="82"/>
    </row>
    <row r="90" spans="3:9" ht="12.75" customHeight="1">
      <c r="C90" s="134" t="s">
        <v>402</v>
      </c>
      <c r="D90" s="96"/>
      <c r="E90" s="96" t="s">
        <v>367</v>
      </c>
      <c r="F90" s="96" t="s">
        <v>367</v>
      </c>
      <c r="G90" s="96" t="s">
        <v>367</v>
      </c>
      <c r="H90" s="96" t="s">
        <v>367</v>
      </c>
      <c r="I90" s="82"/>
    </row>
    <row r="91" spans="3:9" ht="12.75" customHeight="1">
      <c r="C91" s="134" t="s">
        <v>403</v>
      </c>
      <c r="D91" s="96" t="s">
        <v>165</v>
      </c>
      <c r="E91" s="96">
        <v>50</v>
      </c>
      <c r="F91" s="96" t="s">
        <v>367</v>
      </c>
      <c r="G91" s="98">
        <v>38581515</v>
      </c>
      <c r="H91" s="98">
        <v>211492.7</v>
      </c>
      <c r="I91" s="90"/>
    </row>
    <row r="92" spans="3:9" ht="12.75" customHeight="1">
      <c r="C92" s="91"/>
      <c r="D92" s="92"/>
      <c r="E92" s="92"/>
      <c r="F92" s="92"/>
      <c r="G92" s="91"/>
      <c r="H92" s="93"/>
      <c r="I92" s="82"/>
    </row>
    <row r="93" spans="3:9" ht="12.75" customHeight="1">
      <c r="C93" s="86" t="s">
        <v>469</v>
      </c>
      <c r="D93" s="82"/>
      <c r="E93" s="86"/>
      <c r="F93" s="82"/>
      <c r="G93" s="82"/>
      <c r="H93" s="82"/>
      <c r="I93" s="82"/>
    </row>
    <row r="94" spans="3:9" ht="12.75" customHeight="1">
      <c r="C94" s="87" t="s">
        <v>395</v>
      </c>
      <c r="D94" s="87" t="s">
        <v>396</v>
      </c>
      <c r="E94" s="87" t="s">
        <v>397</v>
      </c>
      <c r="F94" s="94" t="s">
        <v>408</v>
      </c>
      <c r="G94" s="87" t="s">
        <v>409</v>
      </c>
      <c r="H94" s="87" t="s">
        <v>410</v>
      </c>
      <c r="I94" s="82"/>
    </row>
    <row r="95" spans="3:9" ht="12.75" customHeight="1">
      <c r="C95" s="82" t="s">
        <v>402</v>
      </c>
      <c r="D95" s="88" t="s">
        <v>367</v>
      </c>
      <c r="E95" s="88" t="s">
        <v>367</v>
      </c>
      <c r="F95" s="88" t="s">
        <v>367</v>
      </c>
      <c r="G95" s="88" t="s">
        <v>367</v>
      </c>
      <c r="H95" s="88" t="s">
        <v>367</v>
      </c>
      <c r="I95" s="82"/>
    </row>
    <row r="96" spans="3:9" ht="12.75" customHeight="1">
      <c r="C96" s="82" t="s">
        <v>403</v>
      </c>
      <c r="D96" s="88" t="s">
        <v>367</v>
      </c>
      <c r="E96" s="88" t="s">
        <v>367</v>
      </c>
      <c r="F96" s="88" t="s">
        <v>367</v>
      </c>
      <c r="G96" s="88" t="s">
        <v>367</v>
      </c>
      <c r="H96" s="88" t="s">
        <v>367</v>
      </c>
      <c r="I96" s="82"/>
    </row>
    <row r="97" spans="3:9" ht="12.75" customHeight="1">
      <c r="C97" s="91"/>
      <c r="D97" s="92"/>
      <c r="E97" s="92"/>
      <c r="F97" s="92"/>
      <c r="G97" s="91"/>
      <c r="H97" s="93"/>
      <c r="I97" s="82"/>
    </row>
    <row r="98" spans="3:9" ht="12.75" customHeight="1">
      <c r="C98" s="86" t="s">
        <v>470</v>
      </c>
      <c r="D98" s="82"/>
      <c r="E98" s="95"/>
      <c r="F98" s="82"/>
      <c r="G98" s="82"/>
      <c r="H98" s="93"/>
      <c r="I98" s="82"/>
    </row>
    <row r="99" spans="3:9" ht="53.25" customHeight="1">
      <c r="C99" s="87" t="s">
        <v>395</v>
      </c>
      <c r="D99" s="87" t="s">
        <v>396</v>
      </c>
      <c r="E99" s="87" t="s">
        <v>411</v>
      </c>
      <c r="F99" s="133" t="s">
        <v>412</v>
      </c>
      <c r="G99" s="87" t="s">
        <v>413</v>
      </c>
      <c r="H99" s="87" t="s">
        <v>407</v>
      </c>
      <c r="I99" s="82"/>
    </row>
    <row r="100" spans="3:9" ht="12.75" customHeight="1">
      <c r="C100" s="134" t="s">
        <v>402</v>
      </c>
      <c r="D100" s="96" t="s">
        <v>165</v>
      </c>
      <c r="E100" s="96" t="s">
        <v>414</v>
      </c>
      <c r="F100" s="97">
        <v>295</v>
      </c>
      <c r="G100" s="98">
        <v>1357590.9</v>
      </c>
      <c r="H100" s="98">
        <v>-193898.45</v>
      </c>
      <c r="I100" s="82"/>
    </row>
    <row r="101" spans="3:9" ht="12.75" customHeight="1">
      <c r="C101" s="134" t="s">
        <v>403</v>
      </c>
      <c r="D101" s="96" t="s">
        <v>165</v>
      </c>
      <c r="E101" s="96" t="s">
        <v>415</v>
      </c>
      <c r="F101" s="97">
        <v>530</v>
      </c>
      <c r="G101" s="98">
        <v>2117097.5</v>
      </c>
      <c r="H101" s="98">
        <v>189795</v>
      </c>
      <c r="I101" s="82"/>
    </row>
    <row r="102" spans="3:9" ht="12.75" customHeight="1">
      <c r="C102" s="82"/>
      <c r="D102" s="51"/>
      <c r="E102" s="101"/>
      <c r="F102" s="102"/>
      <c r="G102" s="51"/>
      <c r="H102" s="51"/>
      <c r="I102" s="82"/>
    </row>
    <row r="103" spans="3:9" ht="12.75" customHeight="1">
      <c r="C103" s="82" t="s">
        <v>390</v>
      </c>
      <c r="D103" s="88" t="s">
        <v>367</v>
      </c>
      <c r="E103" s="82"/>
      <c r="F103" s="76"/>
      <c r="G103" s="77"/>
      <c r="H103" s="78"/>
      <c r="I103" s="74"/>
    </row>
    <row r="104" spans="3:9" ht="12.75" customHeight="1">
      <c r="C104" s="74" t="s">
        <v>416</v>
      </c>
      <c r="D104" s="88" t="s">
        <v>367</v>
      </c>
      <c r="E104" s="82"/>
      <c r="F104" s="76"/>
      <c r="G104" s="77"/>
      <c r="H104" s="78"/>
      <c r="I104" s="74"/>
    </row>
    <row r="105" spans="3:9">
      <c r="C105" s="82" t="s">
        <v>417</v>
      </c>
      <c r="D105" s="95">
        <v>1.5226999999999999</v>
      </c>
      <c r="E105" s="82"/>
      <c r="F105" s="76"/>
      <c r="G105" s="77"/>
      <c r="H105" s="78"/>
      <c r="I105" s="74"/>
    </row>
    <row r="106" spans="3:9">
      <c r="C106" s="82" t="s">
        <v>418</v>
      </c>
      <c r="D106" s="82"/>
      <c r="E106" s="82"/>
      <c r="F106" s="76"/>
      <c r="G106" s="77"/>
      <c r="H106" s="78"/>
      <c r="I106" s="74"/>
    </row>
    <row r="107" spans="3:9">
      <c r="C107" s="103" t="s">
        <v>381</v>
      </c>
      <c r="D107" s="104" t="s">
        <v>382</v>
      </c>
      <c r="E107" s="104" t="s">
        <v>383</v>
      </c>
      <c r="F107" s="76"/>
      <c r="G107" s="77"/>
      <c r="H107" s="78"/>
      <c r="I107" s="74"/>
    </row>
    <row r="108" spans="3:9">
      <c r="C108" s="79" t="s">
        <v>488</v>
      </c>
      <c r="D108" s="105" t="s">
        <v>419</v>
      </c>
      <c r="E108" s="105" t="s">
        <v>419</v>
      </c>
      <c r="F108" s="76"/>
      <c r="G108" s="77"/>
      <c r="H108" s="78"/>
      <c r="I108" s="74"/>
    </row>
    <row r="109" spans="3:9">
      <c r="C109" s="79" t="s">
        <v>420</v>
      </c>
      <c r="D109" s="105" t="s">
        <v>419</v>
      </c>
      <c r="E109" s="105" t="s">
        <v>419</v>
      </c>
      <c r="F109" s="76"/>
      <c r="G109" s="77"/>
      <c r="H109" s="78"/>
      <c r="I109" s="74"/>
    </row>
    <row r="110" spans="3:9">
      <c r="C110" s="82" t="s">
        <v>421</v>
      </c>
      <c r="D110" s="82"/>
      <c r="E110" s="82"/>
      <c r="F110" s="76"/>
      <c r="G110" s="77"/>
      <c r="H110" s="78"/>
      <c r="I110" s="74"/>
    </row>
    <row r="111" spans="3:9">
      <c r="C111" s="82" t="s">
        <v>385</v>
      </c>
      <c r="D111" s="74"/>
      <c r="E111" s="74"/>
      <c r="F111" s="74"/>
      <c r="G111" s="77"/>
      <c r="H111" s="78"/>
      <c r="I111" s="74"/>
    </row>
    <row r="112" spans="3:9">
      <c r="C112" s="51"/>
      <c r="D112" s="51"/>
      <c r="E112" s="51"/>
      <c r="F112" s="51"/>
      <c r="G112" s="51"/>
      <c r="H112" s="51"/>
      <c r="I112" s="82"/>
    </row>
    <row r="113" spans="9:9">
      <c r="I113" s="39"/>
    </row>
  </sheetData>
  <mergeCells count="1">
    <mergeCell ref="C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17"/>
  <sheetViews>
    <sheetView topLeftCell="A100" workbookViewId="0">
      <selection activeCell="D90" sqref="D90"/>
    </sheetView>
  </sheetViews>
  <sheetFormatPr defaultColWidth="9.140625" defaultRowHeight="12.75"/>
  <cols>
    <col min="1" max="1" width="7.5703125" customWidth="1"/>
    <col min="2" max="2" width="17.28515625" customWidth="1"/>
    <col min="3" max="3" width="76" customWidth="1"/>
    <col min="4" max="4" width="22.42578125" customWidth="1"/>
    <col min="5" max="5" width="22.42578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customWidth="1"/>
    <col min="12" max="12" width="15.140625" style="39" customWidth="1"/>
  </cols>
  <sheetData>
    <row r="1" spans="1:12" ht="18.75">
      <c r="A1" s="2"/>
      <c r="B1" s="2"/>
      <c r="C1" s="135" t="s">
        <v>263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166</v>
      </c>
      <c r="F7" s="14"/>
      <c r="G7" s="15"/>
      <c r="H7" s="16"/>
    </row>
    <row r="8" spans="1:12" ht="12.75" customHeight="1">
      <c r="C8" s="1" t="s">
        <v>79</v>
      </c>
      <c r="F8" s="14"/>
      <c r="G8" s="15"/>
      <c r="H8" s="16"/>
    </row>
    <row r="9" spans="1:12" ht="12.75" customHeight="1">
      <c r="A9">
        <v>1</v>
      </c>
      <c r="B9" t="s">
        <v>169</v>
      </c>
      <c r="C9" t="s">
        <v>167</v>
      </c>
      <c r="D9" t="s">
        <v>168</v>
      </c>
      <c r="E9" s="36">
        <v>110000</v>
      </c>
      <c r="F9" s="14">
        <v>373.89</v>
      </c>
      <c r="G9" s="15">
        <v>6.0299999999999999E-2</v>
      </c>
      <c r="H9" s="16"/>
    </row>
    <row r="10" spans="1:12" ht="12.75" customHeight="1">
      <c r="A10">
        <v>2</v>
      </c>
      <c r="B10" t="s">
        <v>176</v>
      </c>
      <c r="C10" t="s">
        <v>173</v>
      </c>
      <c r="D10" t="s">
        <v>174</v>
      </c>
      <c r="E10" s="36">
        <v>44500</v>
      </c>
      <c r="F10" s="14">
        <v>358.80349999999999</v>
      </c>
      <c r="G10" s="15">
        <v>5.79E-2</v>
      </c>
      <c r="H10" s="16"/>
      <c r="J10" s="17"/>
      <c r="K10" s="17"/>
    </row>
    <row r="11" spans="1:12" ht="12.75" customHeight="1">
      <c r="A11">
        <v>3</v>
      </c>
      <c r="B11" t="s">
        <v>181</v>
      </c>
      <c r="C11" t="s">
        <v>100</v>
      </c>
      <c r="D11" t="s">
        <v>175</v>
      </c>
      <c r="E11" s="36">
        <v>48800</v>
      </c>
      <c r="F11" s="14">
        <v>341.84399999999999</v>
      </c>
      <c r="G11" s="15">
        <v>5.5199999999999999E-2</v>
      </c>
      <c r="H11" s="16"/>
      <c r="J11" s="15"/>
      <c r="K11" s="15"/>
    </row>
    <row r="12" spans="1:12" ht="12.75" customHeight="1">
      <c r="A12">
        <v>4</v>
      </c>
      <c r="B12" t="s">
        <v>172</v>
      </c>
      <c r="C12" t="s">
        <v>170</v>
      </c>
      <c r="D12" t="s">
        <v>171</v>
      </c>
      <c r="E12" s="36">
        <v>13300</v>
      </c>
      <c r="F12" s="14">
        <v>320.7561</v>
      </c>
      <c r="G12" s="15">
        <v>5.1799999999999999E-2</v>
      </c>
      <c r="H12" s="16"/>
      <c r="J12" s="15"/>
      <c r="K12" s="15"/>
    </row>
    <row r="13" spans="1:12" ht="12.75" customHeight="1">
      <c r="A13">
        <v>5</v>
      </c>
      <c r="B13" t="s">
        <v>180</v>
      </c>
      <c r="C13" t="s">
        <v>179</v>
      </c>
      <c r="D13" t="s">
        <v>175</v>
      </c>
      <c r="E13" s="36">
        <v>26000</v>
      </c>
      <c r="F13" s="14">
        <v>300.15699999999998</v>
      </c>
      <c r="G13" s="15">
        <v>4.8399999999999999E-2</v>
      </c>
      <c r="H13" s="16"/>
      <c r="J13" s="15"/>
      <c r="K13" s="15"/>
    </row>
    <row r="14" spans="1:12" ht="12.75" customHeight="1">
      <c r="A14">
        <v>6</v>
      </c>
      <c r="B14" t="s">
        <v>178</v>
      </c>
      <c r="C14" t="s">
        <v>156</v>
      </c>
      <c r="D14" t="s">
        <v>177</v>
      </c>
      <c r="E14" s="36">
        <v>32850</v>
      </c>
      <c r="F14" s="14">
        <v>292.41427499999998</v>
      </c>
      <c r="G14" s="15">
        <v>4.7199999999999999E-2</v>
      </c>
      <c r="H14" s="16"/>
      <c r="J14" s="15"/>
      <c r="K14" s="15"/>
    </row>
    <row r="15" spans="1:12" ht="12.75" customHeight="1">
      <c r="A15">
        <v>7</v>
      </c>
      <c r="B15" t="s">
        <v>190</v>
      </c>
      <c r="C15" t="s">
        <v>188</v>
      </c>
      <c r="D15" t="s">
        <v>175</v>
      </c>
      <c r="E15" s="36">
        <v>9070</v>
      </c>
      <c r="F15" s="14">
        <v>185.64022499999999</v>
      </c>
      <c r="G15" s="15">
        <v>0.03</v>
      </c>
      <c r="H15" s="16"/>
      <c r="J15" s="15"/>
      <c r="K15" s="15"/>
    </row>
    <row r="16" spans="1:12" ht="12.75" customHeight="1">
      <c r="A16">
        <v>8</v>
      </c>
      <c r="B16" t="s">
        <v>224</v>
      </c>
      <c r="C16" t="s">
        <v>223</v>
      </c>
      <c r="D16" t="s">
        <v>168</v>
      </c>
      <c r="E16" s="36">
        <v>29200</v>
      </c>
      <c r="F16" s="14">
        <v>173.01</v>
      </c>
      <c r="G16" s="15">
        <v>2.7900000000000001E-2</v>
      </c>
      <c r="H16" s="16"/>
      <c r="J16" s="15"/>
      <c r="K16" s="15"/>
    </row>
    <row r="17" spans="1:11" ht="12.75" customHeight="1">
      <c r="A17">
        <v>9</v>
      </c>
      <c r="B17" t="s">
        <v>187</v>
      </c>
      <c r="C17" t="s">
        <v>185</v>
      </c>
      <c r="D17" t="s">
        <v>186</v>
      </c>
      <c r="E17" s="36">
        <v>12000</v>
      </c>
      <c r="F17" s="14">
        <v>168.09</v>
      </c>
      <c r="G17" s="15">
        <v>2.7099999999999999E-2</v>
      </c>
      <c r="H17" s="16"/>
      <c r="J17" s="15"/>
      <c r="K17" s="15"/>
    </row>
    <row r="18" spans="1:11" ht="12.75" customHeight="1">
      <c r="A18">
        <v>10</v>
      </c>
      <c r="B18" t="s">
        <v>184</v>
      </c>
      <c r="C18" t="s">
        <v>182</v>
      </c>
      <c r="D18" t="s">
        <v>171</v>
      </c>
      <c r="E18" s="36">
        <v>10270</v>
      </c>
      <c r="F18" s="14">
        <v>153.890815</v>
      </c>
      <c r="G18" s="15">
        <v>2.4799999999999999E-2</v>
      </c>
      <c r="H18" s="16"/>
      <c r="J18" s="15"/>
      <c r="K18" s="15"/>
    </row>
    <row r="19" spans="1:11" ht="12.75" customHeight="1">
      <c r="A19">
        <v>11</v>
      </c>
      <c r="B19" t="s">
        <v>195</v>
      </c>
      <c r="C19" t="s">
        <v>194</v>
      </c>
      <c r="D19" t="s">
        <v>183</v>
      </c>
      <c r="E19" s="36">
        <v>39950</v>
      </c>
      <c r="F19" s="14">
        <v>125.16334999999999</v>
      </c>
      <c r="G19" s="15">
        <v>2.0199999999999999E-2</v>
      </c>
      <c r="H19" s="16"/>
      <c r="J19" s="15"/>
      <c r="K19" s="15"/>
    </row>
    <row r="20" spans="1:11" ht="12.75" customHeight="1">
      <c r="A20">
        <v>12</v>
      </c>
      <c r="B20" t="s">
        <v>193</v>
      </c>
      <c r="C20" t="s">
        <v>191</v>
      </c>
      <c r="D20" t="s">
        <v>192</v>
      </c>
      <c r="E20" s="36">
        <v>34500</v>
      </c>
      <c r="F20" s="14">
        <v>113.1255</v>
      </c>
      <c r="G20" s="15">
        <v>1.83E-2</v>
      </c>
      <c r="H20" s="16"/>
      <c r="J20" s="15"/>
      <c r="K20" s="15"/>
    </row>
    <row r="21" spans="1:11" ht="12.75" customHeight="1">
      <c r="A21">
        <v>13</v>
      </c>
      <c r="B21" t="s">
        <v>201</v>
      </c>
      <c r="C21" t="s">
        <v>200</v>
      </c>
      <c r="D21" t="s">
        <v>189</v>
      </c>
      <c r="E21" s="36">
        <v>5400</v>
      </c>
      <c r="F21" s="14">
        <v>112.968</v>
      </c>
      <c r="G21" s="15">
        <v>1.8200000000000001E-2</v>
      </c>
      <c r="H21" s="16"/>
      <c r="J21" s="15"/>
      <c r="K21" s="15"/>
    </row>
    <row r="22" spans="1:11" ht="12.75" customHeight="1">
      <c r="A22">
        <v>14</v>
      </c>
      <c r="B22" t="s">
        <v>207</v>
      </c>
      <c r="C22" t="s">
        <v>205</v>
      </c>
      <c r="D22" t="s">
        <v>189</v>
      </c>
      <c r="E22" s="36">
        <v>30400</v>
      </c>
      <c r="F22" s="14">
        <v>112.6472</v>
      </c>
      <c r="G22" s="15">
        <v>1.8200000000000001E-2</v>
      </c>
      <c r="H22" s="16"/>
      <c r="J22" s="15"/>
      <c r="K22" s="15"/>
    </row>
    <row r="23" spans="1:11" ht="12.75" customHeight="1">
      <c r="A23">
        <v>15</v>
      </c>
      <c r="B23" t="s">
        <v>199</v>
      </c>
      <c r="C23" t="s">
        <v>196</v>
      </c>
      <c r="D23" t="s">
        <v>197</v>
      </c>
      <c r="E23" s="36">
        <v>33900</v>
      </c>
      <c r="F23" s="14">
        <v>102.36105000000001</v>
      </c>
      <c r="G23" s="15">
        <v>1.6500000000000001E-2</v>
      </c>
      <c r="H23" s="16"/>
      <c r="J23" s="15"/>
      <c r="K23" s="15"/>
    </row>
    <row r="24" spans="1:11" ht="12.75" customHeight="1">
      <c r="A24">
        <v>16</v>
      </c>
      <c r="B24" t="s">
        <v>204</v>
      </c>
      <c r="C24" t="s">
        <v>202</v>
      </c>
      <c r="D24" t="s">
        <v>203</v>
      </c>
      <c r="E24" s="36">
        <v>29000</v>
      </c>
      <c r="F24" s="14">
        <v>94.162999999999997</v>
      </c>
      <c r="G24" s="15">
        <v>1.52E-2</v>
      </c>
      <c r="H24" s="16"/>
      <c r="J24" s="15"/>
      <c r="K24" s="15"/>
    </row>
    <row r="25" spans="1:11" ht="12.75" customHeight="1">
      <c r="A25">
        <v>17</v>
      </c>
      <c r="B25" t="s">
        <v>210</v>
      </c>
      <c r="C25" t="s">
        <v>208</v>
      </c>
      <c r="D25" t="s">
        <v>198</v>
      </c>
      <c r="E25" s="36">
        <v>29700</v>
      </c>
      <c r="F25" s="14">
        <v>86.649749999999997</v>
      </c>
      <c r="G25" s="15">
        <v>1.3999999999999999E-2</v>
      </c>
      <c r="H25" s="16"/>
      <c r="J25" s="15"/>
      <c r="K25" s="15"/>
    </row>
    <row r="26" spans="1:11" ht="12.75" customHeight="1">
      <c r="A26">
        <v>18</v>
      </c>
      <c r="B26" t="s">
        <v>213</v>
      </c>
      <c r="C26" t="s">
        <v>211</v>
      </c>
      <c r="D26" t="s">
        <v>175</v>
      </c>
      <c r="E26" s="36">
        <v>5670</v>
      </c>
      <c r="F26" s="14">
        <v>81.112184999999997</v>
      </c>
      <c r="G26" s="15">
        <v>1.3100000000000001E-2</v>
      </c>
      <c r="H26" s="16"/>
      <c r="J26" s="15"/>
      <c r="K26" s="15"/>
    </row>
    <row r="27" spans="1:11" ht="12.75" customHeight="1">
      <c r="A27">
        <v>19</v>
      </c>
      <c r="B27" t="s">
        <v>226</v>
      </c>
      <c r="C27" t="s">
        <v>225</v>
      </c>
      <c r="D27" t="s">
        <v>175</v>
      </c>
      <c r="E27" s="36">
        <v>16189</v>
      </c>
      <c r="F27" s="14">
        <v>78.888997000000003</v>
      </c>
      <c r="G27" s="15">
        <v>1.2699999999999999E-2</v>
      </c>
      <c r="H27" s="16"/>
      <c r="J27" s="15"/>
      <c r="K27" s="15"/>
    </row>
    <row r="28" spans="1:11" ht="12.75" customHeight="1">
      <c r="A28">
        <v>20</v>
      </c>
      <c r="B28" t="s">
        <v>219</v>
      </c>
      <c r="C28" t="s">
        <v>217</v>
      </c>
      <c r="D28" t="s">
        <v>183</v>
      </c>
      <c r="E28" s="36">
        <v>8000</v>
      </c>
      <c r="F28" s="14">
        <v>77.403999999999996</v>
      </c>
      <c r="G28" s="15">
        <v>1.2500000000000001E-2</v>
      </c>
      <c r="H28" s="16"/>
      <c r="J28" s="15"/>
      <c r="K28" s="15"/>
    </row>
    <row r="29" spans="1:11" ht="12.75" customHeight="1">
      <c r="A29">
        <v>21</v>
      </c>
      <c r="B29" t="s">
        <v>228</v>
      </c>
      <c r="C29" t="s">
        <v>227</v>
      </c>
      <c r="D29" t="s">
        <v>206</v>
      </c>
      <c r="E29" s="36">
        <v>7251</v>
      </c>
      <c r="F29" s="14">
        <v>76.831596000000005</v>
      </c>
      <c r="G29" s="15">
        <v>1.24E-2</v>
      </c>
      <c r="H29" s="16"/>
      <c r="J29" s="15"/>
      <c r="K29" s="15"/>
    </row>
    <row r="30" spans="1:11" ht="12.75" customHeight="1">
      <c r="A30">
        <v>22</v>
      </c>
      <c r="B30" t="s">
        <v>222</v>
      </c>
      <c r="C30" t="s">
        <v>220</v>
      </c>
      <c r="D30" t="s">
        <v>189</v>
      </c>
      <c r="E30" s="36">
        <v>7000</v>
      </c>
      <c r="F30" s="14">
        <v>73.087000000000003</v>
      </c>
      <c r="G30" s="15">
        <v>1.18E-2</v>
      </c>
      <c r="H30" s="16"/>
      <c r="J30" s="15"/>
      <c r="K30" s="15"/>
    </row>
    <row r="31" spans="1:11" ht="12.75" customHeight="1">
      <c r="A31">
        <v>23</v>
      </c>
      <c r="B31" t="s">
        <v>230</v>
      </c>
      <c r="C31" t="s">
        <v>229</v>
      </c>
      <c r="D31" t="s">
        <v>174</v>
      </c>
      <c r="E31" s="36">
        <v>18600</v>
      </c>
      <c r="F31" s="14">
        <v>70.094099999999997</v>
      </c>
      <c r="G31" s="15">
        <v>1.1299999999999999E-2</v>
      </c>
      <c r="H31" s="16"/>
      <c r="J31" s="15"/>
      <c r="K31" s="15"/>
    </row>
    <row r="32" spans="1:11" ht="12.75" customHeight="1">
      <c r="A32">
        <v>24</v>
      </c>
      <c r="B32" t="s">
        <v>232</v>
      </c>
      <c r="C32" t="s">
        <v>231</v>
      </c>
      <c r="D32" t="s">
        <v>209</v>
      </c>
      <c r="E32" s="36">
        <v>14000</v>
      </c>
      <c r="F32" s="14">
        <v>68.844999999999999</v>
      </c>
      <c r="G32" s="15">
        <v>1.11E-2</v>
      </c>
      <c r="H32" s="16"/>
      <c r="J32" s="15"/>
      <c r="K32" s="15"/>
    </row>
    <row r="33" spans="1:11" ht="12.75" customHeight="1">
      <c r="A33">
        <v>25</v>
      </c>
      <c r="B33" t="s">
        <v>237</v>
      </c>
      <c r="C33" t="s">
        <v>96</v>
      </c>
      <c r="D33" t="s">
        <v>175</v>
      </c>
      <c r="E33" s="36">
        <v>11500</v>
      </c>
      <c r="F33" s="14">
        <v>59.4895</v>
      </c>
      <c r="G33" s="15">
        <v>9.5999999999999992E-3</v>
      </c>
      <c r="H33" s="16"/>
      <c r="J33" s="15"/>
      <c r="K33" s="15"/>
    </row>
    <row r="34" spans="1:11" ht="12.75" customHeight="1">
      <c r="A34">
        <v>26</v>
      </c>
      <c r="B34" t="s">
        <v>249</v>
      </c>
      <c r="C34" t="s">
        <v>248</v>
      </c>
      <c r="D34" t="s">
        <v>215</v>
      </c>
      <c r="E34" s="36">
        <v>38500</v>
      </c>
      <c r="F34" s="14">
        <v>59.366999999999997</v>
      </c>
      <c r="G34" s="15">
        <v>9.5999999999999992E-3</v>
      </c>
      <c r="H34" s="16"/>
      <c r="J34" s="15"/>
      <c r="K34" s="15"/>
    </row>
    <row r="35" spans="1:11" ht="12.75" customHeight="1">
      <c r="A35">
        <v>27</v>
      </c>
      <c r="B35" t="s">
        <v>234</v>
      </c>
      <c r="C35" t="s">
        <v>233</v>
      </c>
      <c r="D35" t="s">
        <v>174</v>
      </c>
      <c r="E35" s="36">
        <v>20000</v>
      </c>
      <c r="F35" s="14">
        <v>56.34</v>
      </c>
      <c r="G35" s="15">
        <v>9.1000000000000004E-3</v>
      </c>
      <c r="H35" s="16"/>
    </row>
    <row r="36" spans="1:11" ht="12.75" customHeight="1">
      <c r="A36">
        <v>28</v>
      </c>
      <c r="B36" t="s">
        <v>236</v>
      </c>
      <c r="C36" t="s">
        <v>235</v>
      </c>
      <c r="D36" t="s">
        <v>171</v>
      </c>
      <c r="E36" s="36">
        <v>7500</v>
      </c>
      <c r="F36" s="14">
        <v>55.863750000000003</v>
      </c>
      <c r="G36" s="15">
        <v>9.0000000000000011E-3</v>
      </c>
      <c r="H36" s="16"/>
    </row>
    <row r="37" spans="1:11" ht="12.75" customHeight="1">
      <c r="A37">
        <v>29</v>
      </c>
      <c r="B37" t="s">
        <v>243</v>
      </c>
      <c r="C37" t="s">
        <v>242</v>
      </c>
      <c r="D37" t="s">
        <v>171</v>
      </c>
      <c r="E37" s="36">
        <v>6700</v>
      </c>
      <c r="F37" s="14">
        <v>55.184550000000002</v>
      </c>
      <c r="G37" s="15">
        <v>8.8999999999999999E-3</v>
      </c>
      <c r="H37" s="16"/>
    </row>
    <row r="38" spans="1:11" ht="12.75" customHeight="1">
      <c r="A38">
        <v>30</v>
      </c>
      <c r="B38" t="s">
        <v>265</v>
      </c>
      <c r="C38" t="s">
        <v>264</v>
      </c>
      <c r="D38" t="s">
        <v>215</v>
      </c>
      <c r="E38" s="36">
        <v>48500</v>
      </c>
      <c r="F38" s="14">
        <v>54.950499999999998</v>
      </c>
      <c r="G38" s="15">
        <v>8.8999999999999999E-3</v>
      </c>
      <c r="H38" s="16"/>
    </row>
    <row r="39" spans="1:11" ht="12.75" customHeight="1">
      <c r="A39">
        <v>31</v>
      </c>
      <c r="B39" t="s">
        <v>216</v>
      </c>
      <c r="C39" t="s">
        <v>214</v>
      </c>
      <c r="D39" t="s">
        <v>183</v>
      </c>
      <c r="E39" s="36">
        <v>2700</v>
      </c>
      <c r="F39" s="14">
        <v>49.153500000000001</v>
      </c>
      <c r="G39" s="15">
        <v>7.9000000000000008E-3</v>
      </c>
      <c r="H39" s="16"/>
    </row>
    <row r="40" spans="1:11" ht="12.75" customHeight="1">
      <c r="A40">
        <v>32</v>
      </c>
      <c r="B40" t="s">
        <v>245</v>
      </c>
      <c r="C40" t="s">
        <v>244</v>
      </c>
      <c r="D40" t="s">
        <v>168</v>
      </c>
      <c r="E40" s="36">
        <v>1000</v>
      </c>
      <c r="F40" s="14">
        <v>48.631</v>
      </c>
      <c r="G40" s="15">
        <v>7.8000000000000005E-3</v>
      </c>
      <c r="H40" s="16"/>
    </row>
    <row r="41" spans="1:11" ht="12.75" customHeight="1">
      <c r="A41">
        <v>33</v>
      </c>
      <c r="B41" t="s">
        <v>259</v>
      </c>
      <c r="C41" t="s">
        <v>258</v>
      </c>
      <c r="D41" t="s">
        <v>212</v>
      </c>
      <c r="E41" s="36">
        <v>1700</v>
      </c>
      <c r="F41" s="14">
        <v>48.51885</v>
      </c>
      <c r="G41" s="15">
        <v>7.8000000000000005E-3</v>
      </c>
      <c r="H41" s="16"/>
    </row>
    <row r="42" spans="1:11" ht="12.75" customHeight="1">
      <c r="A42">
        <v>34</v>
      </c>
      <c r="B42" t="s">
        <v>255</v>
      </c>
      <c r="C42" t="s">
        <v>254</v>
      </c>
      <c r="D42" t="s">
        <v>218</v>
      </c>
      <c r="E42" s="36">
        <v>46980</v>
      </c>
      <c r="F42" s="14">
        <v>48.107520000000001</v>
      </c>
      <c r="G42" s="15">
        <v>7.8000000000000005E-3</v>
      </c>
      <c r="H42" s="16"/>
    </row>
    <row r="43" spans="1:11" ht="12.75" customHeight="1">
      <c r="A43">
        <v>35</v>
      </c>
      <c r="B43" t="s">
        <v>241</v>
      </c>
      <c r="C43" t="s">
        <v>240</v>
      </c>
      <c r="D43" t="s">
        <v>171</v>
      </c>
      <c r="E43" s="36">
        <v>14000</v>
      </c>
      <c r="F43" s="14">
        <v>45.871000000000002</v>
      </c>
      <c r="G43" s="15">
        <v>7.4000000000000003E-3</v>
      </c>
      <c r="H43" s="16"/>
    </row>
    <row r="44" spans="1:11" ht="12.75" customHeight="1">
      <c r="A44">
        <v>36</v>
      </c>
      <c r="B44" t="s">
        <v>253</v>
      </c>
      <c r="C44" t="s">
        <v>72</v>
      </c>
      <c r="D44" t="s">
        <v>198</v>
      </c>
      <c r="E44" s="36">
        <v>15000</v>
      </c>
      <c r="F44" s="14">
        <v>42.667499999999997</v>
      </c>
      <c r="G44" s="15">
        <v>6.8999999999999999E-3</v>
      </c>
      <c r="H44" s="16"/>
    </row>
    <row r="45" spans="1:11" ht="12.75" customHeight="1">
      <c r="A45">
        <v>37</v>
      </c>
      <c r="B45" t="s">
        <v>252</v>
      </c>
      <c r="C45" t="s">
        <v>354</v>
      </c>
      <c r="D45" t="s">
        <v>177</v>
      </c>
      <c r="E45" s="36">
        <v>23000</v>
      </c>
      <c r="F45" s="14">
        <v>33.280999999999999</v>
      </c>
      <c r="G45" s="15">
        <v>5.4000000000000003E-3</v>
      </c>
      <c r="H45" s="16"/>
    </row>
    <row r="46" spans="1:11" ht="12.75" customHeight="1">
      <c r="A46">
        <v>38</v>
      </c>
      <c r="B46" t="s">
        <v>247</v>
      </c>
      <c r="C46" t="s">
        <v>246</v>
      </c>
      <c r="D46" t="s">
        <v>175</v>
      </c>
      <c r="E46" s="36">
        <v>5000</v>
      </c>
      <c r="F46" s="14">
        <v>32.582500000000003</v>
      </c>
      <c r="G46" s="15">
        <v>5.3E-3</v>
      </c>
      <c r="H46" s="16"/>
    </row>
    <row r="47" spans="1:11" ht="12.75" customHeight="1">
      <c r="A47">
        <v>39</v>
      </c>
      <c r="B47" t="s">
        <v>239</v>
      </c>
      <c r="C47" t="s">
        <v>238</v>
      </c>
      <c r="D47" t="s">
        <v>183</v>
      </c>
      <c r="E47" s="36">
        <v>1700</v>
      </c>
      <c r="F47" s="14">
        <v>27.295200000000001</v>
      </c>
      <c r="G47" s="15">
        <v>4.4000000000000003E-3</v>
      </c>
      <c r="H47" s="16"/>
    </row>
    <row r="48" spans="1:11" ht="12.75" customHeight="1">
      <c r="A48" s="33"/>
      <c r="B48" s="33"/>
      <c r="C48" s="18" t="s">
        <v>39</v>
      </c>
      <c r="D48" s="18"/>
      <c r="E48" s="37"/>
      <c r="F48" s="19">
        <f>SUM(F9:F47)</f>
        <v>4659.1400130000002</v>
      </c>
      <c r="G48" s="20">
        <f>SUM(G9:G47)</f>
        <v>0.75190000000000001</v>
      </c>
      <c r="H48" s="21"/>
      <c r="I48" s="28"/>
    </row>
    <row r="49" spans="1:9" ht="12.75" customHeight="1">
      <c r="F49" s="14"/>
      <c r="G49" s="15"/>
      <c r="H49" s="16"/>
    </row>
    <row r="50" spans="1:9" ht="12.75" customHeight="1">
      <c r="C50" s="1" t="s">
        <v>10</v>
      </c>
      <c r="F50" s="14"/>
      <c r="G50" s="15"/>
      <c r="H50" s="16"/>
    </row>
    <row r="51" spans="1:9" ht="12.75" customHeight="1">
      <c r="C51" s="1" t="s">
        <v>11</v>
      </c>
      <c r="F51" s="14"/>
      <c r="G51" s="15"/>
      <c r="H51" s="16"/>
    </row>
    <row r="52" spans="1:9" ht="12.75" customHeight="1">
      <c r="A52">
        <v>40</v>
      </c>
      <c r="B52" t="s">
        <v>266</v>
      </c>
      <c r="C52" t="s">
        <v>18</v>
      </c>
      <c r="D52" t="s">
        <v>13</v>
      </c>
      <c r="E52" s="36">
        <v>30000000</v>
      </c>
      <c r="F52" s="14">
        <v>285.78149999999999</v>
      </c>
      <c r="G52" s="15">
        <v>4.6100000000000002E-2</v>
      </c>
      <c r="H52" s="16">
        <v>41653</v>
      </c>
    </row>
    <row r="53" spans="1:9" ht="12.75" customHeight="1">
      <c r="A53" s="33"/>
      <c r="B53" s="33"/>
      <c r="C53" s="18" t="s">
        <v>39</v>
      </c>
      <c r="D53" s="18"/>
      <c r="E53" s="37"/>
      <c r="F53" s="19">
        <f>SUM(F52:F52)</f>
        <v>285.78149999999999</v>
      </c>
      <c r="G53" s="20">
        <f>SUM(G52:G52)</f>
        <v>4.6100000000000002E-2</v>
      </c>
      <c r="H53" s="21"/>
      <c r="I53" s="28"/>
    </row>
    <row r="54" spans="1:9" ht="12.75" customHeight="1">
      <c r="F54" s="14"/>
      <c r="G54" s="15"/>
      <c r="H54" s="16"/>
    </row>
    <row r="55" spans="1:9" ht="12.75" customHeight="1">
      <c r="C55" s="1" t="s">
        <v>78</v>
      </c>
      <c r="F55" s="14"/>
      <c r="G55" s="15"/>
      <c r="H55" s="16"/>
    </row>
    <row r="56" spans="1:9" ht="12.75" customHeight="1">
      <c r="C56" s="1" t="s">
        <v>79</v>
      </c>
      <c r="F56" s="14"/>
      <c r="G56" s="15"/>
      <c r="H56" s="16"/>
    </row>
    <row r="57" spans="1:9" ht="12.75" customHeight="1">
      <c r="A57">
        <v>41</v>
      </c>
      <c r="B57" t="s">
        <v>268</v>
      </c>
      <c r="C57" t="s">
        <v>267</v>
      </c>
      <c r="D57" t="s">
        <v>107</v>
      </c>
      <c r="E57" s="36">
        <v>45000000</v>
      </c>
      <c r="F57" s="14">
        <v>475.43939999999998</v>
      </c>
      <c r="G57" s="15">
        <v>7.6700000000000004E-2</v>
      </c>
      <c r="H57" s="16">
        <v>44614</v>
      </c>
    </row>
    <row r="58" spans="1:9" ht="12.75" customHeight="1">
      <c r="A58">
        <v>42</v>
      </c>
      <c r="B58" t="s">
        <v>155</v>
      </c>
      <c r="C58" t="s">
        <v>134</v>
      </c>
      <c r="D58" t="s">
        <v>115</v>
      </c>
      <c r="E58" s="36">
        <v>45000000</v>
      </c>
      <c r="F58" s="14">
        <v>457.24185</v>
      </c>
      <c r="G58" s="15">
        <v>7.3800000000000004E-2</v>
      </c>
      <c r="H58" s="16">
        <v>41869</v>
      </c>
    </row>
    <row r="59" spans="1:9" ht="12.75" customHeight="1">
      <c r="A59">
        <v>43</v>
      </c>
      <c r="B59" t="s">
        <v>269</v>
      </c>
      <c r="C59" t="s">
        <v>208</v>
      </c>
      <c r="D59" t="s">
        <v>120</v>
      </c>
      <c r="E59" s="36">
        <v>25000000</v>
      </c>
      <c r="F59" s="14">
        <v>243.45750000000001</v>
      </c>
      <c r="G59" s="15">
        <v>3.9300000000000002E-2</v>
      </c>
      <c r="H59" s="16">
        <v>44674</v>
      </c>
    </row>
    <row r="60" spans="1:9" ht="12.75" customHeight="1">
      <c r="A60">
        <v>44</v>
      </c>
      <c r="B60" t="s">
        <v>262</v>
      </c>
      <c r="C60" t="s">
        <v>200</v>
      </c>
      <c r="D60" t="s">
        <v>117</v>
      </c>
      <c r="E60" s="36">
        <v>220500</v>
      </c>
      <c r="F60" s="14">
        <v>2.2146759999999999</v>
      </c>
      <c r="G60" s="15">
        <v>4.0000000000000002E-4</v>
      </c>
      <c r="H60" s="16">
        <v>41722</v>
      </c>
    </row>
    <row r="61" spans="1:9" ht="12.75" customHeight="1">
      <c r="A61" s="33"/>
      <c r="B61" s="33"/>
      <c r="C61" s="18" t="s">
        <v>39</v>
      </c>
      <c r="D61" s="18"/>
      <c r="E61" s="37"/>
      <c r="F61" s="19">
        <f>SUM(F57:F60)</f>
        <v>1178.3534260000001</v>
      </c>
      <c r="G61" s="20">
        <f>SUM(G57:G60)</f>
        <v>0.19020000000000004</v>
      </c>
      <c r="H61" s="21"/>
      <c r="I61" s="28"/>
    </row>
    <row r="62" spans="1:9" ht="12.75" customHeight="1">
      <c r="F62" s="14"/>
      <c r="G62" s="15"/>
      <c r="H62" s="16"/>
    </row>
    <row r="63" spans="1:9" ht="12.75" customHeight="1">
      <c r="C63" s="1" t="s">
        <v>90</v>
      </c>
      <c r="F63" s="14">
        <v>309.86541999999997</v>
      </c>
      <c r="G63" s="15">
        <v>0.05</v>
      </c>
      <c r="H63" s="16"/>
    </row>
    <row r="64" spans="1:9" ht="12.75" customHeight="1">
      <c r="A64" s="33"/>
      <c r="B64" s="33"/>
      <c r="C64" s="18" t="s">
        <v>39</v>
      </c>
      <c r="D64" s="18"/>
      <c r="E64" s="37"/>
      <c r="F64" s="19">
        <f>SUM(F63:F63)</f>
        <v>309.86541999999997</v>
      </c>
      <c r="G64" s="20">
        <f>SUM(G63:G63)</f>
        <v>0.05</v>
      </c>
      <c r="H64" s="21"/>
      <c r="I64" s="28"/>
    </row>
    <row r="65" spans="1:9" ht="12.75" customHeight="1">
      <c r="F65" s="14"/>
      <c r="G65" s="15"/>
      <c r="H65" s="16"/>
    </row>
    <row r="66" spans="1:9" ht="12.75" customHeight="1">
      <c r="C66" s="1" t="s">
        <v>91</v>
      </c>
      <c r="F66" s="14"/>
      <c r="G66" s="15"/>
      <c r="H66" s="16"/>
    </row>
    <row r="67" spans="1:9" ht="12.75" customHeight="1">
      <c r="C67" s="1" t="s">
        <v>92</v>
      </c>
      <c r="F67" s="14">
        <v>-236.112697</v>
      </c>
      <c r="G67" s="15">
        <v>-3.8199999999999998E-2</v>
      </c>
      <c r="H67" s="16"/>
    </row>
    <row r="68" spans="1:9" ht="12.75" customHeight="1">
      <c r="A68" s="33"/>
      <c r="B68" s="33"/>
      <c r="C68" s="18" t="s">
        <v>39</v>
      </c>
      <c r="D68" s="18"/>
      <c r="E68" s="37"/>
      <c r="F68" s="19">
        <f>SUM(F67:F67)</f>
        <v>-236.112697</v>
      </c>
      <c r="G68" s="20">
        <f>SUM(G67:G67)</f>
        <v>-3.8199999999999998E-2</v>
      </c>
      <c r="H68" s="21"/>
      <c r="I68" s="28"/>
    </row>
    <row r="69" spans="1:9" ht="12.75" customHeight="1">
      <c r="A69" s="26"/>
      <c r="B69" s="26"/>
      <c r="C69" s="22" t="s">
        <v>93</v>
      </c>
      <c r="D69" s="22"/>
      <c r="E69" s="38"/>
      <c r="F69" s="23">
        <f>SUM(F48,F53,F61,F64,F68)</f>
        <v>6197.0276620000013</v>
      </c>
      <c r="G69" s="24">
        <f>SUM(G48,G53,G61,G64,G68)</f>
        <v>1</v>
      </c>
      <c r="H69" s="25"/>
      <c r="I69" s="29"/>
    </row>
    <row r="70" spans="1:9" ht="12.75" customHeight="1"/>
    <row r="71" spans="1:9" ht="12.75" customHeight="1">
      <c r="C71" s="1" t="s">
        <v>360</v>
      </c>
    </row>
    <row r="72" spans="1:9" ht="12.75" customHeight="1">
      <c r="C72" s="1" t="s">
        <v>361</v>
      </c>
    </row>
    <row r="73" spans="1:9" ht="12.75" customHeight="1">
      <c r="C73" s="1" t="s">
        <v>94</v>
      </c>
    </row>
    <row r="74" spans="1:9" ht="12.75" customHeight="1"/>
    <row r="75" spans="1:9" ht="12.75" customHeight="1">
      <c r="C75" s="74" t="s">
        <v>365</v>
      </c>
      <c r="D75" s="75"/>
      <c r="E75" s="74"/>
      <c r="F75" s="76"/>
      <c r="G75" s="77"/>
      <c r="H75" s="106"/>
      <c r="I75" s="78"/>
    </row>
    <row r="76" spans="1:9" ht="12.75" customHeight="1">
      <c r="C76" s="74" t="s">
        <v>392</v>
      </c>
      <c r="D76" s="75" t="s">
        <v>367</v>
      </c>
      <c r="E76" s="74"/>
      <c r="F76" s="76"/>
      <c r="G76" s="77"/>
      <c r="H76" s="106"/>
      <c r="I76" s="78"/>
    </row>
    <row r="77" spans="1:9" ht="12.75" customHeight="1">
      <c r="C77" s="74" t="s">
        <v>368</v>
      </c>
      <c r="D77" s="75"/>
      <c r="E77" s="74"/>
      <c r="F77" s="76"/>
      <c r="G77" s="77"/>
      <c r="H77" s="106"/>
      <c r="I77" s="78"/>
    </row>
    <row r="78" spans="1:9" ht="12.75" customHeight="1">
      <c r="C78" s="79" t="s">
        <v>475</v>
      </c>
      <c r="D78" s="80">
        <v>10.14</v>
      </c>
      <c r="E78" s="82"/>
      <c r="F78" s="76"/>
      <c r="G78" s="77"/>
      <c r="H78" s="106"/>
      <c r="I78" s="78"/>
    </row>
    <row r="79" spans="1:9" ht="12.75" customHeight="1">
      <c r="C79" s="79" t="s">
        <v>487</v>
      </c>
      <c r="D79" s="80">
        <v>10.14</v>
      </c>
      <c r="E79" s="82"/>
      <c r="F79" s="76"/>
      <c r="G79" s="77"/>
      <c r="H79" s="106"/>
      <c r="I79" s="78"/>
    </row>
    <row r="80" spans="1:9" ht="12.75" customHeight="1">
      <c r="C80" s="79" t="s">
        <v>371</v>
      </c>
      <c r="D80" s="80">
        <v>10.15</v>
      </c>
      <c r="E80" s="82"/>
      <c r="F80" s="76"/>
      <c r="G80" s="77"/>
      <c r="H80" s="106"/>
      <c r="I80" s="78"/>
    </row>
    <row r="81" spans="3:9" ht="12.75" customHeight="1">
      <c r="C81" s="79" t="s">
        <v>394</v>
      </c>
      <c r="D81" s="80">
        <v>10.15</v>
      </c>
      <c r="E81" s="82"/>
      <c r="F81" s="76"/>
      <c r="G81" s="77"/>
      <c r="H81" s="106"/>
      <c r="I81" s="78"/>
    </row>
    <row r="82" spans="3:9" ht="12.75" customHeight="1">
      <c r="C82" s="79" t="s">
        <v>374</v>
      </c>
      <c r="D82" s="80"/>
      <c r="E82" s="82"/>
      <c r="F82" s="83"/>
      <c r="G82" s="84"/>
      <c r="H82" s="95"/>
      <c r="I82" s="78"/>
    </row>
    <row r="83" spans="3:9" ht="12.75" customHeight="1">
      <c r="C83" s="79" t="s">
        <v>475</v>
      </c>
      <c r="D83" s="131">
        <v>10.24</v>
      </c>
      <c r="E83" s="82"/>
      <c r="F83" s="76"/>
      <c r="G83" s="77"/>
      <c r="H83" s="106"/>
      <c r="I83" s="78"/>
    </row>
    <row r="84" spans="3:9" ht="12.75" customHeight="1">
      <c r="C84" s="79" t="s">
        <v>487</v>
      </c>
      <c r="D84" s="131">
        <v>10.24</v>
      </c>
      <c r="E84" s="82"/>
      <c r="F84" s="76"/>
      <c r="G84" s="77"/>
      <c r="H84" s="106"/>
      <c r="I84" s="78"/>
    </row>
    <row r="85" spans="3:9" ht="12.75" customHeight="1">
      <c r="C85" s="79" t="s">
        <v>371</v>
      </c>
      <c r="D85" s="131">
        <v>10.25</v>
      </c>
      <c r="E85" s="82"/>
      <c r="F85" s="76"/>
      <c r="G85" s="77"/>
      <c r="H85" s="106"/>
      <c r="I85" s="78"/>
    </row>
    <row r="86" spans="3:9" ht="12.75" customHeight="1">
      <c r="C86" s="79" t="s">
        <v>394</v>
      </c>
      <c r="D86" s="131">
        <v>10.25</v>
      </c>
      <c r="E86" s="82"/>
      <c r="F86" s="76"/>
      <c r="G86" s="77"/>
      <c r="H86" s="106"/>
      <c r="I86" s="78"/>
    </row>
    <row r="87" spans="3:9" ht="12.75" customHeight="1">
      <c r="C87" s="74" t="s">
        <v>376</v>
      </c>
      <c r="D87" s="85" t="s">
        <v>367</v>
      </c>
      <c r="E87" s="82"/>
      <c r="F87" s="76"/>
      <c r="G87" s="77"/>
      <c r="H87" s="78"/>
      <c r="I87" s="74"/>
    </row>
    <row r="88" spans="3:9" ht="12.75" customHeight="1">
      <c r="C88" s="86" t="s">
        <v>467</v>
      </c>
      <c r="D88" s="82"/>
      <c r="E88" s="86"/>
      <c r="F88" s="82"/>
      <c r="G88" s="82"/>
      <c r="H88" s="82"/>
      <c r="I88" s="82"/>
    </row>
    <row r="89" spans="3:9" ht="12.75" customHeight="1">
      <c r="C89" s="87" t="s">
        <v>395</v>
      </c>
      <c r="D89" s="87" t="s">
        <v>396</v>
      </c>
      <c r="E89" s="87" t="s">
        <v>397</v>
      </c>
      <c r="F89" s="87" t="s">
        <v>398</v>
      </c>
      <c r="G89" s="87" t="s">
        <v>399</v>
      </c>
      <c r="H89" s="87" t="s">
        <v>400</v>
      </c>
      <c r="I89" s="87" t="s">
        <v>401</v>
      </c>
    </row>
    <row r="90" spans="3:9" ht="12.75" customHeight="1">
      <c r="C90" s="82" t="s">
        <v>402</v>
      </c>
      <c r="D90" s="88" t="s">
        <v>367</v>
      </c>
      <c r="E90" s="88" t="s">
        <v>367</v>
      </c>
      <c r="F90" s="88" t="s">
        <v>367</v>
      </c>
      <c r="G90" s="88" t="s">
        <v>367</v>
      </c>
      <c r="H90" s="88" t="s">
        <v>367</v>
      </c>
      <c r="I90" s="88" t="s">
        <v>367</v>
      </c>
    </row>
    <row r="91" spans="3:9" ht="12.75" customHeight="1">
      <c r="C91" s="82" t="s">
        <v>403</v>
      </c>
      <c r="D91" s="88" t="s">
        <v>367</v>
      </c>
      <c r="E91" s="88" t="s">
        <v>367</v>
      </c>
      <c r="F91" s="88" t="s">
        <v>367</v>
      </c>
      <c r="G91" s="88" t="s">
        <v>367</v>
      </c>
      <c r="H91" s="88" t="s">
        <v>367</v>
      </c>
      <c r="I91" s="88" t="s">
        <v>367</v>
      </c>
    </row>
    <row r="92" spans="3:9" ht="12.75" customHeight="1">
      <c r="C92" s="89"/>
      <c r="D92" s="80"/>
      <c r="E92" s="82"/>
      <c r="F92" s="83"/>
      <c r="G92" s="84"/>
      <c r="H92" s="82"/>
      <c r="I92" s="82"/>
    </row>
    <row r="93" spans="3:9" ht="12.75" customHeight="1">
      <c r="C93" s="86" t="s">
        <v>468</v>
      </c>
      <c r="D93" s="82"/>
      <c r="E93" s="82"/>
      <c r="F93" s="82"/>
      <c r="G93" s="82"/>
      <c r="H93" s="82"/>
      <c r="I93" s="82"/>
    </row>
    <row r="94" spans="3:9" ht="12.75" customHeight="1">
      <c r="C94" s="87" t="s">
        <v>395</v>
      </c>
      <c r="D94" s="87" t="s">
        <v>396</v>
      </c>
      <c r="E94" s="87" t="s">
        <v>404</v>
      </c>
      <c r="F94" s="87" t="s">
        <v>405</v>
      </c>
      <c r="G94" s="87" t="s">
        <v>406</v>
      </c>
      <c r="H94" s="87" t="s">
        <v>407</v>
      </c>
      <c r="I94" s="82"/>
    </row>
    <row r="95" spans="3:9" ht="12.75" customHeight="1">
      <c r="C95" s="134" t="s">
        <v>402</v>
      </c>
      <c r="D95" s="96" t="s">
        <v>367</v>
      </c>
      <c r="E95" s="96" t="s">
        <v>367</v>
      </c>
      <c r="F95" s="96" t="s">
        <v>367</v>
      </c>
      <c r="G95" s="96" t="s">
        <v>367</v>
      </c>
      <c r="H95" s="96" t="s">
        <v>367</v>
      </c>
      <c r="I95" s="82"/>
    </row>
    <row r="96" spans="3:9" ht="12.75" customHeight="1">
      <c r="C96" s="134" t="s">
        <v>403</v>
      </c>
      <c r="D96" s="96" t="s">
        <v>263</v>
      </c>
      <c r="E96" s="96">
        <v>50</v>
      </c>
      <c r="F96" s="96">
        <v>50</v>
      </c>
      <c r="G96" s="98">
        <v>15310125</v>
      </c>
      <c r="H96" s="98">
        <v>68900</v>
      </c>
      <c r="I96" s="90"/>
    </row>
    <row r="97" spans="3:9" ht="12.75" customHeight="1">
      <c r="C97" s="91"/>
      <c r="D97" s="92"/>
      <c r="E97" s="92"/>
      <c r="F97" s="92"/>
      <c r="G97" s="91"/>
      <c r="H97" s="93"/>
      <c r="I97" s="82"/>
    </row>
    <row r="98" spans="3:9" ht="12.75" customHeight="1">
      <c r="C98" s="86" t="s">
        <v>469</v>
      </c>
      <c r="D98" s="82"/>
      <c r="E98" s="86"/>
      <c r="F98" s="82"/>
      <c r="G98" s="82"/>
      <c r="H98" s="82"/>
      <c r="I98" s="82"/>
    </row>
    <row r="99" spans="3:9" ht="12.75" customHeight="1">
      <c r="C99" s="87" t="s">
        <v>395</v>
      </c>
      <c r="D99" s="87" t="s">
        <v>396</v>
      </c>
      <c r="E99" s="87" t="s">
        <v>397</v>
      </c>
      <c r="F99" s="87" t="s">
        <v>408</v>
      </c>
      <c r="G99" s="87" t="s">
        <v>409</v>
      </c>
      <c r="H99" s="87" t="s">
        <v>410</v>
      </c>
      <c r="I99" s="82"/>
    </row>
    <row r="100" spans="3:9" ht="12.75" customHeight="1">
      <c r="C100" s="82" t="s">
        <v>402</v>
      </c>
      <c r="D100" s="88" t="s">
        <v>367</v>
      </c>
      <c r="E100" s="88" t="s">
        <v>367</v>
      </c>
      <c r="F100" s="88" t="s">
        <v>367</v>
      </c>
      <c r="G100" s="88" t="s">
        <v>367</v>
      </c>
      <c r="H100" s="88" t="s">
        <v>367</v>
      </c>
      <c r="I100" s="82"/>
    </row>
    <row r="101" spans="3:9" ht="12.75" customHeight="1">
      <c r="C101" s="82" t="s">
        <v>403</v>
      </c>
      <c r="D101" s="88" t="s">
        <v>367</v>
      </c>
      <c r="E101" s="88" t="s">
        <v>367</v>
      </c>
      <c r="F101" s="88" t="s">
        <v>367</v>
      </c>
      <c r="G101" s="88" t="s">
        <v>367</v>
      </c>
      <c r="H101" s="88" t="s">
        <v>367</v>
      </c>
      <c r="I101" s="82"/>
    </row>
    <row r="102" spans="3:9" ht="12.75" customHeight="1">
      <c r="C102" s="91"/>
      <c r="D102" s="92"/>
      <c r="E102" s="92"/>
      <c r="F102" s="92"/>
      <c r="G102" s="91"/>
      <c r="H102" s="93"/>
      <c r="I102" s="82"/>
    </row>
    <row r="103" spans="3:9" ht="12.75" customHeight="1">
      <c r="C103" s="86" t="s">
        <v>470</v>
      </c>
      <c r="D103" s="82"/>
      <c r="E103" s="95"/>
      <c r="F103" s="82"/>
      <c r="G103" s="82"/>
      <c r="H103" s="93"/>
      <c r="I103" s="82"/>
    </row>
    <row r="104" spans="3:9" ht="12.75" customHeight="1">
      <c r="C104" s="87" t="s">
        <v>395</v>
      </c>
      <c r="D104" s="87" t="s">
        <v>396</v>
      </c>
      <c r="E104" s="87" t="s">
        <v>411</v>
      </c>
      <c r="F104" s="87" t="s">
        <v>412</v>
      </c>
      <c r="G104" s="87" t="s">
        <v>413</v>
      </c>
      <c r="H104" s="87" t="s">
        <v>407</v>
      </c>
      <c r="I104" s="82"/>
    </row>
    <row r="105" spans="3:9" ht="12.75" customHeight="1">
      <c r="C105" s="134" t="s">
        <v>402</v>
      </c>
      <c r="D105" s="96" t="s">
        <v>263</v>
      </c>
      <c r="E105" s="96" t="s">
        <v>414</v>
      </c>
      <c r="F105" s="97">
        <v>480</v>
      </c>
      <c r="G105" s="98">
        <v>1618327.5</v>
      </c>
      <c r="H105" s="99">
        <v>-388322.5</v>
      </c>
      <c r="I105" s="82"/>
    </row>
    <row r="106" spans="3:9" ht="12.75" customHeight="1">
      <c r="C106" s="134" t="s">
        <v>403</v>
      </c>
      <c r="D106" s="96" t="s">
        <v>263</v>
      </c>
      <c r="E106" s="96" t="s">
        <v>415</v>
      </c>
      <c r="F106" s="97" t="s">
        <v>367</v>
      </c>
      <c r="G106" s="99" t="s">
        <v>367</v>
      </c>
      <c r="H106" s="100" t="s">
        <v>367</v>
      </c>
      <c r="I106" s="82"/>
    </row>
    <row r="107" spans="3:9" ht="12.75" customHeight="1">
      <c r="C107" s="74" t="s">
        <v>376</v>
      </c>
      <c r="D107" s="85" t="s">
        <v>367</v>
      </c>
      <c r="E107" s="82"/>
      <c r="F107" s="76"/>
      <c r="G107" s="77"/>
      <c r="H107" s="106"/>
      <c r="I107" s="78"/>
    </row>
    <row r="108" spans="3:9" ht="12.75" customHeight="1">
      <c r="C108" s="82" t="s">
        <v>422</v>
      </c>
      <c r="D108" s="85" t="s">
        <v>367</v>
      </c>
      <c r="E108" s="82"/>
      <c r="F108" s="76"/>
      <c r="G108" s="77"/>
      <c r="H108" s="106"/>
      <c r="I108" s="78"/>
    </row>
    <row r="109" spans="3:9" ht="12.75" customHeight="1">
      <c r="C109" s="74" t="s">
        <v>423</v>
      </c>
      <c r="D109" s="85" t="s">
        <v>367</v>
      </c>
      <c r="E109" s="82"/>
      <c r="F109" s="76"/>
      <c r="G109" s="77"/>
      <c r="H109" s="106"/>
      <c r="I109" s="78"/>
    </row>
    <row r="110" spans="3:9" ht="12.75" customHeight="1">
      <c r="C110" s="82" t="s">
        <v>417</v>
      </c>
      <c r="D110" s="129">
        <v>1.8848</v>
      </c>
      <c r="E110" s="82"/>
      <c r="F110" s="76"/>
      <c r="G110" s="77"/>
      <c r="H110" s="106"/>
      <c r="I110" s="78"/>
    </row>
    <row r="111" spans="3:9" ht="12.75" customHeight="1">
      <c r="C111" s="82" t="s">
        <v>424</v>
      </c>
      <c r="D111" s="82"/>
      <c r="E111" s="82"/>
      <c r="F111" s="76"/>
      <c r="G111" s="77"/>
      <c r="H111" s="106"/>
      <c r="I111" s="78"/>
    </row>
    <row r="112" spans="3:9" ht="12.75" customHeight="1">
      <c r="C112" s="103" t="s">
        <v>381</v>
      </c>
      <c r="D112" s="104" t="s">
        <v>382</v>
      </c>
      <c r="E112" s="104" t="s">
        <v>383</v>
      </c>
      <c r="F112" s="76"/>
      <c r="G112" s="77"/>
      <c r="H112" s="106"/>
      <c r="I112" s="78"/>
    </row>
    <row r="113" spans="3:9" ht="12.75" customHeight="1">
      <c r="C113" s="79" t="s">
        <v>488</v>
      </c>
      <c r="D113" s="105" t="s">
        <v>419</v>
      </c>
      <c r="E113" s="105" t="s">
        <v>419</v>
      </c>
      <c r="F113" s="76"/>
      <c r="G113" s="77"/>
      <c r="H113" s="106"/>
      <c r="I113" s="78"/>
    </row>
    <row r="114" spans="3:9">
      <c r="C114" s="79" t="s">
        <v>420</v>
      </c>
      <c r="D114" s="105" t="s">
        <v>419</v>
      </c>
      <c r="E114" s="105" t="s">
        <v>419</v>
      </c>
      <c r="F114" s="76"/>
      <c r="G114" s="77"/>
      <c r="H114" s="106"/>
      <c r="I114" s="78"/>
    </row>
    <row r="115" spans="3:9">
      <c r="C115" s="79"/>
      <c r="D115" s="105"/>
      <c r="E115" s="105"/>
      <c r="F115" s="76"/>
      <c r="G115" s="77"/>
      <c r="H115" s="106"/>
      <c r="I115" s="78"/>
    </row>
    <row r="116" spans="3:9">
      <c r="C116" s="82" t="s">
        <v>421</v>
      </c>
      <c r="D116" s="82"/>
      <c r="E116" s="82"/>
      <c r="F116" s="76"/>
      <c r="G116" s="77"/>
      <c r="H116" s="95"/>
      <c r="I116" s="78"/>
    </row>
    <row r="117" spans="3:9">
      <c r="C117" s="51"/>
      <c r="D117" s="51"/>
      <c r="E117" s="51"/>
      <c r="F117" s="51"/>
      <c r="G117" s="51"/>
      <c r="H117" s="51"/>
      <c r="I117" s="82"/>
    </row>
  </sheetData>
  <mergeCells count="1">
    <mergeCell ref="C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81"/>
  <sheetViews>
    <sheetView topLeftCell="A55" workbookViewId="0">
      <selection activeCell="E61" sqref="E61"/>
    </sheetView>
  </sheetViews>
  <sheetFormatPr defaultColWidth="9.140625" defaultRowHeight="12.75"/>
  <cols>
    <col min="1" max="1" width="7.5703125" customWidth="1"/>
    <col min="2" max="2" width="15.42578125" customWidth="1"/>
    <col min="3" max="3" width="68.7109375" customWidth="1"/>
    <col min="4" max="4" width="15.5703125" customWidth="1"/>
    <col min="5" max="5" width="15.5703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customWidth="1"/>
    <col min="12" max="12" width="15.140625" style="39" customWidth="1"/>
  </cols>
  <sheetData>
    <row r="1" spans="1:12" ht="18.75">
      <c r="A1" s="2"/>
      <c r="B1" s="2"/>
      <c r="C1" s="135" t="s">
        <v>270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116</v>
      </c>
      <c r="C9" t="s">
        <v>100</v>
      </c>
      <c r="D9" t="s">
        <v>21</v>
      </c>
      <c r="E9" s="36">
        <v>50000000</v>
      </c>
      <c r="F9" s="14">
        <v>463.33699999999999</v>
      </c>
      <c r="G9" s="15">
        <v>0.10390000000000001</v>
      </c>
      <c r="H9" s="16">
        <v>41768</v>
      </c>
    </row>
    <row r="10" spans="1:12" ht="12.75" customHeight="1">
      <c r="A10">
        <v>2</v>
      </c>
      <c r="B10" t="s">
        <v>112</v>
      </c>
      <c r="C10" t="s">
        <v>30</v>
      </c>
      <c r="D10" t="s">
        <v>21</v>
      </c>
      <c r="E10" s="36">
        <v>20000000</v>
      </c>
      <c r="F10" s="14">
        <v>185.6018</v>
      </c>
      <c r="G10" s="15">
        <v>4.1599999999999998E-2</v>
      </c>
      <c r="H10" s="16">
        <v>41765</v>
      </c>
      <c r="J10" s="17"/>
      <c r="K10" s="17"/>
    </row>
    <row r="11" spans="1:12" ht="12.75" customHeight="1">
      <c r="A11" s="33"/>
      <c r="B11" s="33"/>
      <c r="C11" s="18" t="s">
        <v>39</v>
      </c>
      <c r="D11" s="18"/>
      <c r="E11" s="37"/>
      <c r="F11" s="19">
        <f>SUM(F9:F10)</f>
        <v>648.93880000000001</v>
      </c>
      <c r="G11" s="20">
        <f>SUM(G9:G10)</f>
        <v>0.14550000000000002</v>
      </c>
      <c r="H11" s="21"/>
      <c r="I11" s="28"/>
      <c r="J11" s="15"/>
      <c r="K11" s="15"/>
    </row>
    <row r="12" spans="1:12" ht="12.75" customHeight="1">
      <c r="F12" s="14"/>
      <c r="G12" s="15"/>
      <c r="H12" s="16"/>
      <c r="J12" s="15"/>
      <c r="K12" s="15"/>
    </row>
    <row r="13" spans="1:12" ht="12.75" customHeight="1">
      <c r="C13" s="1" t="s">
        <v>40</v>
      </c>
      <c r="F13" s="14"/>
      <c r="G13" s="15"/>
      <c r="H13" s="16"/>
      <c r="J13" s="15"/>
      <c r="K13" s="15"/>
    </row>
    <row r="14" spans="1:12" ht="12.75" customHeight="1">
      <c r="A14">
        <v>3</v>
      </c>
      <c r="B14" t="s">
        <v>146</v>
      </c>
      <c r="C14" t="s">
        <v>145</v>
      </c>
      <c r="D14" t="s">
        <v>21</v>
      </c>
      <c r="E14" s="36">
        <v>95000000</v>
      </c>
      <c r="F14" s="14">
        <v>930.71024999999997</v>
      </c>
      <c r="G14" s="15">
        <v>0.20879999999999999</v>
      </c>
      <c r="H14" s="16">
        <v>41515</v>
      </c>
      <c r="J14" s="15"/>
      <c r="K14" s="15"/>
    </row>
    <row r="15" spans="1:12" ht="12.75" customHeight="1">
      <c r="A15" s="33"/>
      <c r="B15" s="33"/>
      <c r="C15" s="18" t="s">
        <v>39</v>
      </c>
      <c r="D15" s="18"/>
      <c r="E15" s="37"/>
      <c r="F15" s="19">
        <f>SUM(F14:F14)</f>
        <v>930.71024999999997</v>
      </c>
      <c r="G15" s="20">
        <f>SUM(G14:G14)</f>
        <v>0.20879999999999999</v>
      </c>
      <c r="H15" s="21"/>
      <c r="I15" s="28"/>
      <c r="J15" s="15"/>
      <c r="K15" s="15"/>
    </row>
    <row r="16" spans="1:12" ht="12.75" customHeight="1">
      <c r="F16" s="14"/>
      <c r="G16" s="15"/>
      <c r="H16" s="16"/>
      <c r="J16" s="15"/>
      <c r="K16" s="15"/>
    </row>
    <row r="17" spans="1:9" ht="12.75" customHeight="1">
      <c r="C17" s="1" t="s">
        <v>271</v>
      </c>
      <c r="F17" s="14"/>
      <c r="G17" s="15"/>
      <c r="H17" s="16"/>
    </row>
    <row r="18" spans="1:9" ht="12.75" customHeight="1">
      <c r="A18">
        <v>4</v>
      </c>
      <c r="B18" t="s">
        <v>273</v>
      </c>
      <c r="C18" t="s">
        <v>272</v>
      </c>
      <c r="D18" t="s">
        <v>113</v>
      </c>
      <c r="E18" s="36">
        <v>50000000</v>
      </c>
      <c r="F18" s="14">
        <v>509.25</v>
      </c>
      <c r="G18" s="15">
        <v>0.1143</v>
      </c>
      <c r="H18" s="16">
        <v>43201</v>
      </c>
    </row>
    <row r="19" spans="1:9" ht="12.75" customHeight="1">
      <c r="A19" s="33"/>
      <c r="B19" s="33"/>
      <c r="C19" s="18" t="s">
        <v>39</v>
      </c>
      <c r="D19" s="18"/>
      <c r="E19" s="37"/>
      <c r="F19" s="19">
        <f>SUM(F18:F18)</f>
        <v>509.25</v>
      </c>
      <c r="G19" s="20">
        <f>SUM(G18:G18)</f>
        <v>0.1143</v>
      </c>
      <c r="H19" s="21"/>
      <c r="I19" s="28"/>
    </row>
    <row r="20" spans="1:9" ht="12.75" customHeight="1">
      <c r="F20" s="14"/>
      <c r="G20" s="15"/>
      <c r="H20" s="16"/>
    </row>
    <row r="21" spans="1:9" ht="12.75" customHeight="1">
      <c r="C21" s="1" t="s">
        <v>78</v>
      </c>
      <c r="F21" s="14"/>
      <c r="G21" s="15"/>
      <c r="H21" s="16"/>
    </row>
    <row r="22" spans="1:9" ht="12.75" customHeight="1">
      <c r="C22" s="1" t="s">
        <v>79</v>
      </c>
      <c r="F22" s="14"/>
      <c r="G22" s="15"/>
      <c r="H22" s="16"/>
    </row>
    <row r="23" spans="1:9" ht="12.75" customHeight="1">
      <c r="A23">
        <v>5</v>
      </c>
      <c r="B23" t="s">
        <v>274</v>
      </c>
      <c r="C23" t="s">
        <v>153</v>
      </c>
      <c r="D23" t="s">
        <v>107</v>
      </c>
      <c r="E23" s="36">
        <v>50000000</v>
      </c>
      <c r="F23" s="14">
        <v>505.03050000000002</v>
      </c>
      <c r="G23" s="15">
        <v>0.1133</v>
      </c>
      <c r="H23" s="16">
        <v>41776</v>
      </c>
    </row>
    <row r="24" spans="1:9" ht="12.75" customHeight="1">
      <c r="A24">
        <v>6</v>
      </c>
      <c r="B24" t="s">
        <v>162</v>
      </c>
      <c r="C24" t="s">
        <v>161</v>
      </c>
      <c r="D24" t="s">
        <v>120</v>
      </c>
      <c r="E24" s="36">
        <v>50000000</v>
      </c>
      <c r="F24" s="14">
        <v>502.47649999999999</v>
      </c>
      <c r="G24" s="15">
        <v>0.11269999999999999</v>
      </c>
      <c r="H24" s="16">
        <v>41877</v>
      </c>
    </row>
    <row r="25" spans="1:9" ht="12.75" customHeight="1">
      <c r="A25" s="33"/>
      <c r="B25" s="33"/>
      <c r="C25" s="18" t="s">
        <v>39</v>
      </c>
      <c r="D25" s="18"/>
      <c r="E25" s="37"/>
      <c r="F25" s="19">
        <f>SUM(F23:F24)</f>
        <v>1007.5070000000001</v>
      </c>
      <c r="G25" s="20">
        <f>SUM(G23:G24)</f>
        <v>0.22599999999999998</v>
      </c>
      <c r="H25" s="21"/>
      <c r="I25" s="28"/>
    </row>
    <row r="26" spans="1:9" ht="12.75" customHeight="1">
      <c r="F26" s="14"/>
      <c r="G26" s="15"/>
      <c r="H26" s="16"/>
    </row>
    <row r="27" spans="1:9" ht="12.75" customHeight="1">
      <c r="C27" s="1" t="s">
        <v>90</v>
      </c>
      <c r="F27" s="14">
        <v>1359.409584</v>
      </c>
      <c r="G27" s="15">
        <v>0.30499999999999999</v>
      </c>
      <c r="H27" s="16"/>
    </row>
    <row r="28" spans="1:9" ht="12.75" customHeight="1">
      <c r="A28" s="33"/>
      <c r="B28" s="33"/>
      <c r="C28" s="18" t="s">
        <v>39</v>
      </c>
      <c r="D28" s="18"/>
      <c r="E28" s="37"/>
      <c r="F28" s="19">
        <f>SUM(F27:F27)</f>
        <v>1359.409584</v>
      </c>
      <c r="G28" s="20">
        <f>SUM(G27:G27)</f>
        <v>0.30499999999999999</v>
      </c>
      <c r="H28" s="21"/>
      <c r="I28" s="28"/>
    </row>
    <row r="29" spans="1:9" ht="12.75" customHeight="1">
      <c r="F29" s="14"/>
      <c r="G29" s="15"/>
      <c r="H29" s="16"/>
    </row>
    <row r="30" spans="1:9" ht="12.75" customHeight="1">
      <c r="C30" s="1" t="s">
        <v>91</v>
      </c>
      <c r="F30" s="14"/>
      <c r="G30" s="15"/>
      <c r="H30" s="16"/>
    </row>
    <row r="31" spans="1:9" ht="12.75" customHeight="1">
      <c r="C31" s="1" t="s">
        <v>92</v>
      </c>
      <c r="F31" s="14">
        <v>1.504826</v>
      </c>
      <c r="G31" s="15">
        <v>4.0000000000000002E-4</v>
      </c>
      <c r="H31" s="16"/>
    </row>
    <row r="32" spans="1:9" ht="12.75" customHeight="1">
      <c r="A32" s="33"/>
      <c r="B32" s="33"/>
      <c r="C32" s="18" t="s">
        <v>39</v>
      </c>
      <c r="D32" s="18"/>
      <c r="E32" s="37"/>
      <c r="F32" s="19">
        <f>SUM(F31:F31)</f>
        <v>1.504826</v>
      </c>
      <c r="G32" s="20">
        <f>SUM(G31:G31)</f>
        <v>4.0000000000000002E-4</v>
      </c>
      <c r="H32" s="21"/>
      <c r="I32" s="28"/>
    </row>
    <row r="33" spans="1:9" ht="12.75" customHeight="1">
      <c r="A33" s="26"/>
      <c r="B33" s="26"/>
      <c r="C33" s="22" t="s">
        <v>93</v>
      </c>
      <c r="D33" s="22"/>
      <c r="E33" s="38"/>
      <c r="F33" s="23">
        <f>SUM(F11,F15,F19,F25,F28,F32)</f>
        <v>4457.3204600000008</v>
      </c>
      <c r="G33" s="24">
        <f>SUM(G11,G15,G19,G25,G28,G32)</f>
        <v>1</v>
      </c>
      <c r="H33" s="25"/>
      <c r="I33" s="29"/>
    </row>
    <row r="34" spans="1:9" ht="12.75" customHeight="1"/>
    <row r="35" spans="1:9" ht="12.75" customHeight="1">
      <c r="C35" s="1" t="s">
        <v>360</v>
      </c>
    </row>
    <row r="36" spans="1:9" ht="12.75" customHeight="1">
      <c r="C36" s="1" t="s">
        <v>361</v>
      </c>
    </row>
    <row r="37" spans="1:9" ht="12.75" customHeight="1">
      <c r="C37" s="1"/>
    </row>
    <row r="38" spans="1:9" ht="12.75" customHeight="1">
      <c r="C38" s="74" t="s">
        <v>365</v>
      </c>
      <c r="D38" s="74"/>
      <c r="E38" s="74"/>
      <c r="F38" s="51"/>
      <c r="G38" s="51"/>
      <c r="H38" s="51"/>
      <c r="I38" s="82"/>
    </row>
    <row r="39" spans="1:9" ht="12.75" customHeight="1">
      <c r="C39" s="74" t="s">
        <v>366</v>
      </c>
      <c r="D39" s="107" t="s">
        <v>367</v>
      </c>
      <c r="E39" s="74"/>
      <c r="F39" s="51"/>
      <c r="G39" s="51"/>
      <c r="H39" s="51"/>
      <c r="I39" s="82"/>
    </row>
    <row r="40" spans="1:9" ht="12.75" customHeight="1">
      <c r="C40" s="74" t="s">
        <v>368</v>
      </c>
      <c r="D40" s="74"/>
      <c r="E40" s="74"/>
      <c r="F40" s="51"/>
      <c r="G40" s="51"/>
      <c r="H40" s="51"/>
      <c r="I40" s="82"/>
    </row>
    <row r="41" spans="1:9" ht="12.75" customHeight="1">
      <c r="C41" s="79" t="s">
        <v>475</v>
      </c>
      <c r="D41" s="108">
        <v>1237.4821999999999</v>
      </c>
      <c r="E41" s="74"/>
      <c r="F41" s="51"/>
      <c r="G41" s="51"/>
      <c r="H41" s="51"/>
      <c r="I41" s="82"/>
    </row>
    <row r="42" spans="1:9" ht="12.75" customHeight="1">
      <c r="C42" s="79" t="s">
        <v>477</v>
      </c>
      <c r="D42" s="108">
        <v>1004.4541</v>
      </c>
      <c r="E42" s="74"/>
      <c r="F42" s="51"/>
      <c r="G42" s="51"/>
      <c r="H42" s="51"/>
      <c r="I42" s="82"/>
    </row>
    <row r="43" spans="1:9" ht="12.75" customHeight="1">
      <c r="C43" s="79" t="s">
        <v>478</v>
      </c>
      <c r="D43" s="108">
        <v>1009.1297</v>
      </c>
      <c r="E43" s="74"/>
      <c r="F43" s="51"/>
      <c r="G43" s="51"/>
      <c r="H43" s="51"/>
      <c r="I43" s="82"/>
    </row>
    <row r="44" spans="1:9" ht="12.75" customHeight="1">
      <c r="C44" s="79" t="s">
        <v>479</v>
      </c>
      <c r="D44" s="108">
        <v>1005.5469000000001</v>
      </c>
      <c r="E44" s="74"/>
      <c r="F44" s="51"/>
      <c r="G44" s="51"/>
      <c r="H44" s="51"/>
      <c r="I44" s="82"/>
    </row>
    <row r="45" spans="1:9" ht="12.75" customHeight="1">
      <c r="C45" s="79" t="s">
        <v>489</v>
      </c>
      <c r="D45" s="108">
        <v>1015.2654</v>
      </c>
      <c r="E45" s="74"/>
      <c r="F45" s="51"/>
      <c r="G45" s="51"/>
      <c r="H45" s="51"/>
      <c r="I45" s="82"/>
    </row>
    <row r="46" spans="1:9" ht="12.75" customHeight="1">
      <c r="C46" s="79" t="s">
        <v>490</v>
      </c>
      <c r="D46" s="108">
        <v>1237.6365000000001</v>
      </c>
      <c r="E46" s="74"/>
      <c r="F46" s="51"/>
      <c r="G46" s="51"/>
      <c r="H46" s="51"/>
      <c r="I46" s="82"/>
    </row>
    <row r="47" spans="1:9" ht="12.75" customHeight="1">
      <c r="C47" s="79" t="s">
        <v>371</v>
      </c>
      <c r="D47" s="108">
        <v>1239.4347</v>
      </c>
      <c r="E47" s="74"/>
      <c r="F47" s="51"/>
      <c r="G47" s="51"/>
      <c r="H47" s="51"/>
      <c r="I47" s="82"/>
    </row>
    <row r="48" spans="1:9" ht="12.75" customHeight="1">
      <c r="C48" s="79" t="s">
        <v>373</v>
      </c>
      <c r="D48" s="108">
        <v>1006.0633</v>
      </c>
      <c r="E48" s="74"/>
      <c r="F48" s="51"/>
      <c r="G48" s="51"/>
      <c r="H48" s="51"/>
      <c r="I48" s="82"/>
    </row>
    <row r="49" spans="3:9" ht="12.75" customHeight="1">
      <c r="C49" s="79" t="s">
        <v>426</v>
      </c>
      <c r="D49" s="108">
        <v>1006.4101000000001</v>
      </c>
      <c r="E49" s="74"/>
      <c r="F49" s="51"/>
      <c r="G49" s="51"/>
      <c r="H49" s="51"/>
      <c r="I49" s="82"/>
    </row>
    <row r="50" spans="3:9" ht="12.75" customHeight="1">
      <c r="C50" s="79" t="s">
        <v>388</v>
      </c>
      <c r="D50" s="108">
        <v>1006.0312</v>
      </c>
      <c r="E50" s="74"/>
      <c r="F50" s="51"/>
      <c r="G50" s="51"/>
      <c r="H50" s="51"/>
      <c r="I50" s="82"/>
    </row>
    <row r="51" spans="3:9" ht="12.75" customHeight="1">
      <c r="C51" s="79" t="s">
        <v>389</v>
      </c>
      <c r="D51" s="108">
        <v>1239.4656</v>
      </c>
      <c r="E51" s="74"/>
      <c r="F51" s="51"/>
      <c r="G51" s="51"/>
      <c r="H51" s="51"/>
      <c r="I51" s="82"/>
    </row>
    <row r="52" spans="3:9" ht="12.75" customHeight="1">
      <c r="C52" s="79" t="s">
        <v>374</v>
      </c>
      <c r="D52" s="109"/>
      <c r="E52" s="74"/>
      <c r="F52" s="51"/>
      <c r="G52" s="51"/>
      <c r="H52" s="51"/>
      <c r="I52" s="82"/>
    </row>
    <row r="53" spans="3:9" ht="12.75" customHeight="1">
      <c r="C53" s="79" t="s">
        <v>475</v>
      </c>
      <c r="D53" s="130">
        <v>1247.0302999999999</v>
      </c>
      <c r="E53" s="74"/>
      <c r="F53" s="110"/>
      <c r="G53" s="71"/>
      <c r="H53" s="51"/>
      <c r="I53" s="82"/>
    </row>
    <row r="54" spans="3:9" ht="12.75" customHeight="1">
      <c r="C54" s="79" t="s">
        <v>477</v>
      </c>
      <c r="D54" s="130">
        <v>1003.0922</v>
      </c>
      <c r="E54" s="74"/>
      <c r="F54" s="71"/>
      <c r="G54" s="71"/>
      <c r="H54" s="51"/>
      <c r="I54" s="82"/>
    </row>
    <row r="55" spans="3:9" ht="12.75" customHeight="1">
      <c r="C55" s="79" t="s">
        <v>478</v>
      </c>
      <c r="D55" s="130">
        <v>1003.6846</v>
      </c>
      <c r="E55" s="74"/>
      <c r="F55" s="71"/>
      <c r="G55" s="71"/>
      <c r="H55" s="51"/>
      <c r="I55" s="82"/>
    </row>
    <row r="56" spans="3:9" ht="12.75" customHeight="1">
      <c r="C56" s="79" t="s">
        <v>479</v>
      </c>
      <c r="D56" s="130">
        <v>1000.1367</v>
      </c>
      <c r="E56" s="74"/>
      <c r="F56" s="71"/>
      <c r="G56" s="71"/>
      <c r="H56" s="51"/>
      <c r="I56" s="82"/>
    </row>
    <row r="57" spans="3:9" ht="12.75" customHeight="1">
      <c r="C57" s="79" t="s">
        <v>489</v>
      </c>
      <c r="D57" s="130">
        <v>1023.0989</v>
      </c>
      <c r="E57" s="74"/>
      <c r="F57" s="71"/>
      <c r="G57" s="71"/>
      <c r="H57" s="51"/>
      <c r="I57" s="82"/>
    </row>
    <row r="58" spans="3:9" ht="12.75" customHeight="1">
      <c r="C58" s="79" t="s">
        <v>490</v>
      </c>
      <c r="D58" s="130">
        <v>1247.1986999999999</v>
      </c>
      <c r="E58" s="74"/>
      <c r="F58" s="71"/>
      <c r="G58" s="71"/>
      <c r="H58" s="51"/>
      <c r="I58" s="82"/>
    </row>
    <row r="59" spans="3:9" ht="12.75" customHeight="1">
      <c r="C59" s="79" t="s">
        <v>371</v>
      </c>
      <c r="D59" s="130">
        <v>1249.5283999999999</v>
      </c>
      <c r="E59" s="74"/>
      <c r="F59" s="71"/>
      <c r="G59" s="71"/>
      <c r="H59" s="51"/>
      <c r="I59" s="82"/>
    </row>
    <row r="60" spans="3:9" ht="12.75" customHeight="1">
      <c r="C60" s="79" t="s">
        <v>373</v>
      </c>
      <c r="D60" s="108" t="s">
        <v>455</v>
      </c>
      <c r="E60" s="74"/>
      <c r="F60" s="71"/>
      <c r="G60" s="71"/>
      <c r="H60" s="51"/>
      <c r="I60" s="82"/>
    </row>
    <row r="61" spans="3:9" ht="12.75" customHeight="1">
      <c r="C61" s="79" t="s">
        <v>426</v>
      </c>
      <c r="D61" s="130">
        <v>1000.995</v>
      </c>
      <c r="E61" s="74"/>
      <c r="F61" s="71"/>
      <c r="G61" s="71"/>
      <c r="H61" s="51"/>
      <c r="I61" s="82"/>
    </row>
    <row r="62" spans="3:9">
      <c r="C62" s="79" t="s">
        <v>388</v>
      </c>
      <c r="D62" s="130">
        <v>1000.1757</v>
      </c>
      <c r="E62" s="74"/>
      <c r="F62" s="71"/>
      <c r="G62" s="71"/>
      <c r="H62" s="51"/>
      <c r="I62" s="82"/>
    </row>
    <row r="63" spans="3:9">
      <c r="C63" s="79" t="s">
        <v>464</v>
      </c>
      <c r="D63" s="130">
        <v>1023.3536</v>
      </c>
      <c r="E63" s="74"/>
      <c r="F63" s="71"/>
      <c r="G63" s="71"/>
      <c r="H63" s="51"/>
      <c r="I63" s="82"/>
    </row>
    <row r="64" spans="3:9">
      <c r="C64" s="79" t="s">
        <v>389</v>
      </c>
      <c r="D64" s="130">
        <v>1249.5789</v>
      </c>
      <c r="E64" s="74"/>
      <c r="F64" s="71"/>
      <c r="G64" s="71"/>
      <c r="H64" s="51"/>
      <c r="I64" s="82"/>
    </row>
    <row r="65" spans="3:9">
      <c r="C65" s="74" t="s">
        <v>376</v>
      </c>
      <c r="D65" s="107" t="s">
        <v>367</v>
      </c>
      <c r="E65" s="74"/>
      <c r="F65" s="71"/>
      <c r="G65" s="71"/>
      <c r="H65" s="51"/>
      <c r="I65" s="82"/>
    </row>
    <row r="66" spans="3:9" ht="25.5">
      <c r="C66" s="111" t="s">
        <v>390</v>
      </c>
      <c r="D66" s="107" t="s">
        <v>367</v>
      </c>
      <c r="E66" s="74"/>
      <c r="F66" s="71"/>
      <c r="G66" s="71"/>
      <c r="H66" s="51"/>
      <c r="I66" s="82"/>
    </row>
    <row r="67" spans="3:9">
      <c r="C67" s="74" t="s">
        <v>378</v>
      </c>
      <c r="D67" s="107" t="s">
        <v>367</v>
      </c>
      <c r="E67" s="74"/>
      <c r="F67" s="51"/>
      <c r="G67" s="51"/>
      <c r="H67" s="51"/>
      <c r="I67" s="82"/>
    </row>
    <row r="68" spans="3:9">
      <c r="C68" s="74" t="s">
        <v>379</v>
      </c>
      <c r="D68" s="112" t="s">
        <v>457</v>
      </c>
      <c r="E68" s="74"/>
      <c r="F68" s="51"/>
      <c r="G68" s="51"/>
      <c r="H68" s="51"/>
      <c r="I68" s="82"/>
    </row>
    <row r="69" spans="3:9">
      <c r="C69" s="74" t="s">
        <v>428</v>
      </c>
      <c r="D69" s="82"/>
      <c r="E69" s="74"/>
      <c r="F69" s="51"/>
      <c r="G69" s="51"/>
      <c r="H69" s="51"/>
      <c r="I69" s="82"/>
    </row>
    <row r="70" spans="3:9">
      <c r="C70" s="103" t="s">
        <v>381</v>
      </c>
      <c r="D70" s="113" t="s">
        <v>382</v>
      </c>
      <c r="E70" s="113" t="s">
        <v>383</v>
      </c>
      <c r="F70" s="51"/>
      <c r="G70" s="51"/>
      <c r="H70" s="51"/>
      <c r="I70" s="82"/>
    </row>
    <row r="71" spans="3:9">
      <c r="C71" s="79" t="s">
        <v>477</v>
      </c>
      <c r="D71" s="105">
        <v>7.9638080000000002</v>
      </c>
      <c r="E71" s="105">
        <v>6.7853459999999997</v>
      </c>
      <c r="F71" s="51"/>
      <c r="G71" s="51"/>
      <c r="H71" s="51"/>
      <c r="I71" s="82"/>
    </row>
    <row r="72" spans="3:9">
      <c r="C72" s="79" t="s">
        <v>478</v>
      </c>
      <c r="D72">
        <v>11.565388</v>
      </c>
      <c r="E72">
        <v>9.8539709999999996</v>
      </c>
      <c r="F72" s="51"/>
      <c r="G72" s="51"/>
      <c r="H72" s="51"/>
      <c r="I72" s="82"/>
    </row>
    <row r="73" spans="3:9">
      <c r="C73" s="79" t="s">
        <v>479</v>
      </c>
      <c r="D73" s="114">
        <v>11.545481000000001</v>
      </c>
      <c r="E73" s="114">
        <v>9.8370099999999994</v>
      </c>
      <c r="F73" s="51"/>
      <c r="G73" s="51"/>
      <c r="H73" s="51"/>
      <c r="I73" s="82"/>
    </row>
    <row r="74" spans="3:9">
      <c r="C74" s="79" t="s">
        <v>426</v>
      </c>
      <c r="D74" s="105">
        <v>11.895015000000001</v>
      </c>
      <c r="E74" s="105">
        <v>10.134821000000001</v>
      </c>
      <c r="F74" s="51"/>
      <c r="G74" s="51"/>
      <c r="H74" s="51"/>
      <c r="I74" s="82"/>
    </row>
    <row r="75" spans="3:9">
      <c r="C75" s="79" t="s">
        <v>373</v>
      </c>
      <c r="D75" s="105">
        <v>2.1702729999999999</v>
      </c>
      <c r="E75" s="105">
        <v>1.8491219999999999</v>
      </c>
      <c r="F75" s="51"/>
      <c r="G75" s="51"/>
      <c r="H75" s="51"/>
      <c r="I75" s="82"/>
    </row>
    <row r="76" spans="3:9">
      <c r="C76" s="79" t="s">
        <v>388</v>
      </c>
      <c r="D76" s="114">
        <v>11.549281000000001</v>
      </c>
      <c r="E76" s="114">
        <v>9.8402480000000008</v>
      </c>
      <c r="F76" s="51"/>
      <c r="G76" s="51"/>
      <c r="H76" s="51"/>
      <c r="I76" s="82"/>
    </row>
    <row r="77" spans="3:9">
      <c r="C77" s="115"/>
      <c r="D77" s="105"/>
      <c r="E77" s="105"/>
      <c r="F77" s="51"/>
      <c r="G77" s="51"/>
      <c r="H77" s="51"/>
      <c r="I77" s="82"/>
    </row>
    <row r="78" spans="3:9">
      <c r="C78" s="116" t="s">
        <v>384</v>
      </c>
      <c r="D78" s="117"/>
      <c r="E78" s="117"/>
      <c r="F78" s="51"/>
      <c r="G78" s="51"/>
      <c r="H78" s="51"/>
      <c r="I78" s="82"/>
    </row>
    <row r="79" spans="3:9">
      <c r="C79" s="118" t="s">
        <v>385</v>
      </c>
      <c r="D79" s="117"/>
      <c r="E79" s="117"/>
      <c r="F79" s="51"/>
      <c r="G79" s="51"/>
      <c r="H79" s="51"/>
      <c r="I79" s="82"/>
    </row>
    <row r="80" spans="3:9">
      <c r="E80"/>
      <c r="I80" s="39"/>
    </row>
    <row r="81" spans="5:9">
      <c r="E81"/>
      <c r="I81" s="39"/>
    </row>
  </sheetData>
  <mergeCells count="1">
    <mergeCell ref="C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24"/>
  <sheetViews>
    <sheetView topLeftCell="C91" workbookViewId="0">
      <selection activeCell="F90" sqref="F90"/>
    </sheetView>
  </sheetViews>
  <sheetFormatPr defaultColWidth="9.140625" defaultRowHeight="12.75"/>
  <cols>
    <col min="1" max="1" width="7.5703125" customWidth="1"/>
    <col min="2" max="2" width="16.140625" customWidth="1"/>
    <col min="3" max="3" width="65.140625" customWidth="1"/>
    <col min="4" max="4" width="22.42578125" customWidth="1"/>
    <col min="5" max="5" width="11.8554687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22.42578125" customWidth="1"/>
    <col min="11" max="11" width="9.140625" customWidth="1"/>
    <col min="12" max="12" width="15.28515625" style="39" customWidth="1"/>
  </cols>
  <sheetData>
    <row r="1" spans="1:12" ht="18.75">
      <c r="A1" s="2"/>
      <c r="B1" s="2"/>
      <c r="C1" s="135" t="s">
        <v>275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166</v>
      </c>
      <c r="F7" s="14"/>
      <c r="G7" s="15"/>
      <c r="H7" s="16"/>
    </row>
    <row r="8" spans="1:12" ht="12.75" customHeight="1">
      <c r="C8" s="1" t="s">
        <v>79</v>
      </c>
      <c r="F8" s="14"/>
      <c r="G8" s="15"/>
      <c r="H8" s="16"/>
    </row>
    <row r="9" spans="1:12" ht="12.75" customHeight="1">
      <c r="A9">
        <v>1</v>
      </c>
      <c r="B9" t="s">
        <v>169</v>
      </c>
      <c r="C9" t="s">
        <v>167</v>
      </c>
      <c r="D9" t="s">
        <v>168</v>
      </c>
      <c r="E9" s="36">
        <v>35000</v>
      </c>
      <c r="F9" s="14">
        <v>118.965</v>
      </c>
      <c r="G9" s="15">
        <v>1.6399999999999998E-2</v>
      </c>
      <c r="H9" s="16"/>
    </row>
    <row r="10" spans="1:12" ht="12.75" customHeight="1">
      <c r="A10">
        <v>2</v>
      </c>
      <c r="B10" t="s">
        <v>181</v>
      </c>
      <c r="C10" t="s">
        <v>100</v>
      </c>
      <c r="D10" t="s">
        <v>175</v>
      </c>
      <c r="E10" s="36">
        <v>16590</v>
      </c>
      <c r="F10" s="14">
        <v>116.21295000000001</v>
      </c>
      <c r="G10" s="15">
        <v>1.6E-2</v>
      </c>
      <c r="H10" s="16"/>
      <c r="J10" s="17"/>
      <c r="K10" s="17"/>
    </row>
    <row r="11" spans="1:12" ht="12.75" customHeight="1">
      <c r="A11">
        <v>3</v>
      </c>
      <c r="B11" t="s">
        <v>176</v>
      </c>
      <c r="C11" t="s">
        <v>173</v>
      </c>
      <c r="D11" t="s">
        <v>174</v>
      </c>
      <c r="E11" s="36">
        <v>13600</v>
      </c>
      <c r="F11" s="14">
        <v>109.6568</v>
      </c>
      <c r="G11" s="15">
        <v>1.5100000000000001E-2</v>
      </c>
      <c r="H11" s="16"/>
      <c r="J11" s="15"/>
      <c r="K11" s="15"/>
    </row>
    <row r="12" spans="1:12" ht="12.75" customHeight="1">
      <c r="A12">
        <v>4</v>
      </c>
      <c r="B12" t="s">
        <v>172</v>
      </c>
      <c r="C12" t="s">
        <v>170</v>
      </c>
      <c r="D12" t="s">
        <v>171</v>
      </c>
      <c r="E12" s="36">
        <v>4000</v>
      </c>
      <c r="F12" s="14">
        <v>96.468000000000004</v>
      </c>
      <c r="G12" s="15">
        <v>1.3300000000000001E-2</v>
      </c>
      <c r="H12" s="16"/>
      <c r="J12" s="15"/>
      <c r="K12" s="15"/>
    </row>
    <row r="13" spans="1:12" ht="12.75" customHeight="1">
      <c r="A13">
        <v>5</v>
      </c>
      <c r="B13" t="s">
        <v>180</v>
      </c>
      <c r="C13" t="s">
        <v>179</v>
      </c>
      <c r="D13" t="s">
        <v>175</v>
      </c>
      <c r="E13" s="36">
        <v>8000</v>
      </c>
      <c r="F13" s="14">
        <v>92.355999999999995</v>
      </c>
      <c r="G13" s="15">
        <v>1.2699999999999999E-2</v>
      </c>
      <c r="H13" s="16"/>
      <c r="J13" s="15"/>
      <c r="K13" s="15"/>
    </row>
    <row r="14" spans="1:12" ht="12.75" customHeight="1">
      <c r="A14">
        <v>6</v>
      </c>
      <c r="B14" t="s">
        <v>178</v>
      </c>
      <c r="C14" t="s">
        <v>156</v>
      </c>
      <c r="D14" t="s">
        <v>177</v>
      </c>
      <c r="E14" s="36">
        <v>9820</v>
      </c>
      <c r="F14" s="14">
        <v>87.412729999999996</v>
      </c>
      <c r="G14" s="15">
        <v>1.2E-2</v>
      </c>
      <c r="H14" s="16"/>
      <c r="J14" s="15"/>
      <c r="K14" s="15"/>
    </row>
    <row r="15" spans="1:12" ht="12.75" customHeight="1">
      <c r="A15">
        <v>7</v>
      </c>
      <c r="B15" t="s">
        <v>190</v>
      </c>
      <c r="C15" t="s">
        <v>188</v>
      </c>
      <c r="D15" t="s">
        <v>175</v>
      </c>
      <c r="E15" s="36">
        <v>2820</v>
      </c>
      <c r="F15" s="14">
        <v>57.718350000000001</v>
      </c>
      <c r="G15" s="15">
        <v>8.0000000000000002E-3</v>
      </c>
      <c r="H15" s="16"/>
      <c r="J15" s="15"/>
      <c r="K15" s="15"/>
    </row>
    <row r="16" spans="1:12" ht="12.75" customHeight="1">
      <c r="A16">
        <v>8</v>
      </c>
      <c r="B16" t="s">
        <v>187</v>
      </c>
      <c r="C16" t="s">
        <v>185</v>
      </c>
      <c r="D16" t="s">
        <v>186</v>
      </c>
      <c r="E16" s="36">
        <v>4000</v>
      </c>
      <c r="F16" s="14">
        <v>56.03</v>
      </c>
      <c r="G16" s="15">
        <v>7.7000000000000002E-3</v>
      </c>
      <c r="H16" s="16"/>
      <c r="J16" s="15"/>
      <c r="K16" s="15"/>
    </row>
    <row r="17" spans="1:11" ht="12.75" customHeight="1">
      <c r="A17">
        <v>9</v>
      </c>
      <c r="B17" t="s">
        <v>224</v>
      </c>
      <c r="C17" t="s">
        <v>223</v>
      </c>
      <c r="D17" t="s">
        <v>168</v>
      </c>
      <c r="E17" s="36">
        <v>8770</v>
      </c>
      <c r="F17" s="14">
        <v>51.962249999999997</v>
      </c>
      <c r="G17" s="15">
        <v>7.1999999999999998E-3</v>
      </c>
      <c r="H17" s="16"/>
      <c r="J17" s="15"/>
      <c r="K17" s="15"/>
    </row>
    <row r="18" spans="1:11" ht="12.75" customHeight="1">
      <c r="A18">
        <v>10</v>
      </c>
      <c r="B18" t="s">
        <v>184</v>
      </c>
      <c r="C18" t="s">
        <v>182</v>
      </c>
      <c r="D18" t="s">
        <v>171</v>
      </c>
      <c r="E18" s="36">
        <v>3080</v>
      </c>
      <c r="F18" s="14">
        <v>46.152259999999998</v>
      </c>
      <c r="G18" s="15">
        <v>6.4000000000000003E-3</v>
      </c>
      <c r="H18" s="16"/>
      <c r="J18" s="15"/>
      <c r="K18" s="15"/>
    </row>
    <row r="19" spans="1:11" ht="12.75" customHeight="1">
      <c r="A19">
        <v>11</v>
      </c>
      <c r="B19" t="s">
        <v>195</v>
      </c>
      <c r="C19" t="s">
        <v>194</v>
      </c>
      <c r="D19" t="s">
        <v>183</v>
      </c>
      <c r="E19" s="36">
        <v>12800</v>
      </c>
      <c r="F19" s="14">
        <v>40.102400000000003</v>
      </c>
      <c r="G19" s="15">
        <v>5.5000000000000005E-3</v>
      </c>
      <c r="H19" s="16"/>
      <c r="J19" s="15"/>
      <c r="K19" s="15"/>
    </row>
    <row r="20" spans="1:11" ht="12.75" customHeight="1">
      <c r="A20">
        <v>12</v>
      </c>
      <c r="B20" t="s">
        <v>207</v>
      </c>
      <c r="C20" t="s">
        <v>205</v>
      </c>
      <c r="D20" t="s">
        <v>189</v>
      </c>
      <c r="E20" s="36">
        <v>9760</v>
      </c>
      <c r="F20" s="14">
        <v>36.165680000000002</v>
      </c>
      <c r="G20" s="15">
        <v>5.0000000000000001E-3</v>
      </c>
      <c r="H20" s="16"/>
      <c r="J20" s="15"/>
      <c r="K20" s="15"/>
    </row>
    <row r="21" spans="1:11" ht="12.75" customHeight="1">
      <c r="A21">
        <v>13</v>
      </c>
      <c r="B21" t="s">
        <v>193</v>
      </c>
      <c r="C21" t="s">
        <v>191</v>
      </c>
      <c r="D21" t="s">
        <v>192</v>
      </c>
      <c r="E21" s="36">
        <v>10850</v>
      </c>
      <c r="F21" s="14">
        <v>35.577150000000003</v>
      </c>
      <c r="G21" s="15">
        <v>4.8999999999999998E-3</v>
      </c>
      <c r="H21" s="16"/>
      <c r="J21" s="15"/>
      <c r="K21" s="15"/>
    </row>
    <row r="22" spans="1:11" ht="12.75" customHeight="1">
      <c r="A22">
        <v>14</v>
      </c>
      <c r="B22" t="s">
        <v>201</v>
      </c>
      <c r="C22" t="s">
        <v>200</v>
      </c>
      <c r="D22" t="s">
        <v>189</v>
      </c>
      <c r="E22" s="36">
        <v>1659</v>
      </c>
      <c r="F22" s="14">
        <v>34.70628</v>
      </c>
      <c r="G22" s="15">
        <v>4.7999999999999996E-3</v>
      </c>
      <c r="H22" s="16"/>
      <c r="J22" s="15"/>
      <c r="K22" s="15"/>
    </row>
    <row r="23" spans="1:11" ht="12.75" customHeight="1">
      <c r="A23">
        <v>15</v>
      </c>
      <c r="B23" t="s">
        <v>199</v>
      </c>
      <c r="C23" t="s">
        <v>196</v>
      </c>
      <c r="D23" t="s">
        <v>197</v>
      </c>
      <c r="E23" s="36">
        <v>10730</v>
      </c>
      <c r="F23" s="14">
        <v>32.399234999999997</v>
      </c>
      <c r="G23" s="15">
        <v>4.5000000000000005E-3</v>
      </c>
      <c r="H23" s="16"/>
      <c r="J23" s="15"/>
      <c r="K23" s="15"/>
    </row>
    <row r="24" spans="1:11" ht="12.75" customHeight="1">
      <c r="A24">
        <v>16</v>
      </c>
      <c r="B24" t="s">
        <v>204</v>
      </c>
      <c r="C24" t="s">
        <v>202</v>
      </c>
      <c r="D24" t="s">
        <v>203</v>
      </c>
      <c r="E24" s="36">
        <v>9500</v>
      </c>
      <c r="F24" s="14">
        <v>30.846499999999999</v>
      </c>
      <c r="G24" s="15">
        <v>4.3E-3</v>
      </c>
      <c r="H24" s="16"/>
      <c r="J24" s="15"/>
      <c r="K24" s="15"/>
    </row>
    <row r="25" spans="1:11" ht="12.75" customHeight="1">
      <c r="A25">
        <v>17</v>
      </c>
      <c r="B25" t="s">
        <v>210</v>
      </c>
      <c r="C25" t="s">
        <v>208</v>
      </c>
      <c r="D25" t="s">
        <v>198</v>
      </c>
      <c r="E25" s="36">
        <v>9100</v>
      </c>
      <c r="F25" s="14">
        <v>26.549250000000001</v>
      </c>
      <c r="G25" s="15">
        <v>3.7000000000000002E-3</v>
      </c>
      <c r="H25" s="16"/>
      <c r="J25" s="15"/>
      <c r="K25" s="15"/>
    </row>
    <row r="26" spans="1:11" ht="12.75" customHeight="1">
      <c r="A26">
        <v>18</v>
      </c>
      <c r="B26" t="s">
        <v>213</v>
      </c>
      <c r="C26" t="s">
        <v>211</v>
      </c>
      <c r="D26" t="s">
        <v>175</v>
      </c>
      <c r="E26" s="36">
        <v>1830</v>
      </c>
      <c r="F26" s="14">
        <v>26.179065000000001</v>
      </c>
      <c r="G26" s="15">
        <v>3.5999999999999999E-3</v>
      </c>
      <c r="H26" s="16"/>
      <c r="J26" s="15"/>
      <c r="K26" s="15"/>
    </row>
    <row r="27" spans="1:11" ht="12.75" customHeight="1">
      <c r="A27">
        <v>19</v>
      </c>
      <c r="B27" t="s">
        <v>219</v>
      </c>
      <c r="C27" t="s">
        <v>217</v>
      </c>
      <c r="D27" t="s">
        <v>183</v>
      </c>
      <c r="E27" s="36">
        <v>2470</v>
      </c>
      <c r="F27" s="14">
        <v>23.898485000000001</v>
      </c>
      <c r="G27" s="15">
        <v>3.3E-3</v>
      </c>
      <c r="H27" s="16"/>
      <c r="J27" s="15"/>
      <c r="K27" s="15"/>
    </row>
    <row r="28" spans="1:11" ht="12.75" customHeight="1">
      <c r="A28">
        <v>20</v>
      </c>
      <c r="B28" t="s">
        <v>228</v>
      </c>
      <c r="C28" t="s">
        <v>227</v>
      </c>
      <c r="D28" t="s">
        <v>206</v>
      </c>
      <c r="E28" s="36">
        <v>2190</v>
      </c>
      <c r="F28" s="14">
        <v>23.20524</v>
      </c>
      <c r="G28" s="15">
        <v>3.2000000000000002E-3</v>
      </c>
      <c r="H28" s="16"/>
      <c r="J28" s="15"/>
      <c r="K28" s="15"/>
    </row>
    <row r="29" spans="1:11" ht="12.75" customHeight="1">
      <c r="A29">
        <v>21</v>
      </c>
      <c r="B29" t="s">
        <v>222</v>
      </c>
      <c r="C29" t="s">
        <v>220</v>
      </c>
      <c r="D29" t="s">
        <v>189</v>
      </c>
      <c r="E29" s="36">
        <v>2200</v>
      </c>
      <c r="F29" s="14">
        <v>22.970199999999998</v>
      </c>
      <c r="G29" s="15">
        <v>3.2000000000000002E-3</v>
      </c>
      <c r="H29" s="16"/>
      <c r="J29" s="15"/>
      <c r="K29" s="15"/>
    </row>
    <row r="30" spans="1:11" ht="12.75" customHeight="1">
      <c r="A30">
        <v>22</v>
      </c>
      <c r="B30" t="s">
        <v>255</v>
      </c>
      <c r="C30" t="s">
        <v>254</v>
      </c>
      <c r="D30" t="s">
        <v>218</v>
      </c>
      <c r="E30" s="36">
        <v>22370</v>
      </c>
      <c r="F30" s="14">
        <v>22.906880000000001</v>
      </c>
      <c r="G30" s="15">
        <v>3.2000000000000002E-3</v>
      </c>
      <c r="H30" s="16"/>
      <c r="J30" s="15"/>
      <c r="K30" s="15"/>
    </row>
    <row r="31" spans="1:11" ht="12.75" customHeight="1">
      <c r="A31">
        <v>23</v>
      </c>
      <c r="B31" t="s">
        <v>230</v>
      </c>
      <c r="C31" t="s">
        <v>229</v>
      </c>
      <c r="D31" t="s">
        <v>174</v>
      </c>
      <c r="E31" s="36">
        <v>6000</v>
      </c>
      <c r="F31" s="14">
        <v>22.611000000000001</v>
      </c>
      <c r="G31" s="15">
        <v>3.0999999999999999E-3</v>
      </c>
      <c r="H31" s="16"/>
      <c r="J31" s="15"/>
      <c r="K31" s="15"/>
    </row>
    <row r="32" spans="1:11" ht="12.75" customHeight="1">
      <c r="A32">
        <v>24</v>
      </c>
      <c r="B32" t="s">
        <v>226</v>
      </c>
      <c r="C32" t="s">
        <v>225</v>
      </c>
      <c r="D32" t="s">
        <v>175</v>
      </c>
      <c r="E32" s="36">
        <v>4640</v>
      </c>
      <c r="F32" s="14">
        <v>22.610720000000001</v>
      </c>
      <c r="G32" s="15">
        <v>3.0999999999999999E-3</v>
      </c>
      <c r="H32" s="16"/>
      <c r="J32" s="15"/>
      <c r="K32" s="15"/>
    </row>
    <row r="33" spans="1:11" ht="12.75" customHeight="1">
      <c r="A33">
        <v>25</v>
      </c>
      <c r="B33" t="s">
        <v>232</v>
      </c>
      <c r="C33" t="s">
        <v>231</v>
      </c>
      <c r="D33" t="s">
        <v>209</v>
      </c>
      <c r="E33" s="36">
        <v>4500</v>
      </c>
      <c r="F33" s="14">
        <v>22.12875</v>
      </c>
      <c r="G33" s="15">
        <v>3.0000000000000001E-3</v>
      </c>
      <c r="H33" s="16"/>
      <c r="J33" s="15"/>
      <c r="K33" s="15"/>
    </row>
    <row r="34" spans="1:11" ht="12.75" customHeight="1">
      <c r="A34">
        <v>26</v>
      </c>
      <c r="B34" t="s">
        <v>216</v>
      </c>
      <c r="C34" t="s">
        <v>214</v>
      </c>
      <c r="D34" t="s">
        <v>183</v>
      </c>
      <c r="E34" s="36">
        <v>1000</v>
      </c>
      <c r="F34" s="14">
        <v>18.204999999999998</v>
      </c>
      <c r="G34" s="15">
        <v>2.5000000000000001E-3</v>
      </c>
      <c r="H34" s="16"/>
      <c r="J34" s="15"/>
      <c r="K34" s="15"/>
    </row>
    <row r="35" spans="1:11" ht="12.75" customHeight="1">
      <c r="A35">
        <v>27</v>
      </c>
      <c r="B35" t="s">
        <v>237</v>
      </c>
      <c r="C35" t="s">
        <v>96</v>
      </c>
      <c r="D35" t="s">
        <v>175</v>
      </c>
      <c r="E35" s="36">
        <v>3500</v>
      </c>
      <c r="F35" s="14">
        <v>18.105499999999999</v>
      </c>
      <c r="G35" s="15">
        <v>2.5000000000000001E-3</v>
      </c>
      <c r="H35" s="16"/>
      <c r="J35" s="15"/>
      <c r="K35" s="15"/>
    </row>
    <row r="36" spans="1:11" ht="12.75" customHeight="1">
      <c r="A36">
        <v>28</v>
      </c>
      <c r="B36" t="s">
        <v>265</v>
      </c>
      <c r="C36" t="s">
        <v>264</v>
      </c>
      <c r="D36" t="s">
        <v>215</v>
      </c>
      <c r="E36" s="36">
        <v>15000</v>
      </c>
      <c r="F36" s="14">
        <v>16.995000000000001</v>
      </c>
      <c r="G36" s="15">
        <v>2.3E-3</v>
      </c>
      <c r="H36" s="16"/>
    </row>
    <row r="37" spans="1:11" ht="12.75" customHeight="1">
      <c r="A37">
        <v>29</v>
      </c>
      <c r="B37" t="s">
        <v>234</v>
      </c>
      <c r="C37" t="s">
        <v>233</v>
      </c>
      <c r="D37" t="s">
        <v>174</v>
      </c>
      <c r="E37" s="36">
        <v>6000</v>
      </c>
      <c r="F37" s="14">
        <v>16.902000000000001</v>
      </c>
      <c r="G37" s="15">
        <v>2.3E-3</v>
      </c>
      <c r="H37" s="16"/>
    </row>
    <row r="38" spans="1:11" ht="12.75" customHeight="1">
      <c r="A38">
        <v>30</v>
      </c>
      <c r="B38" t="s">
        <v>236</v>
      </c>
      <c r="C38" t="s">
        <v>235</v>
      </c>
      <c r="D38" t="s">
        <v>171</v>
      </c>
      <c r="E38" s="36">
        <v>2200</v>
      </c>
      <c r="F38" s="14">
        <v>16.386700000000001</v>
      </c>
      <c r="G38" s="15">
        <v>2.3E-3</v>
      </c>
      <c r="H38" s="16"/>
    </row>
    <row r="39" spans="1:11" ht="12.75" customHeight="1">
      <c r="A39">
        <v>31</v>
      </c>
      <c r="B39" t="s">
        <v>249</v>
      </c>
      <c r="C39" t="s">
        <v>248</v>
      </c>
      <c r="D39" t="s">
        <v>215</v>
      </c>
      <c r="E39" s="36">
        <v>10500</v>
      </c>
      <c r="F39" s="14">
        <v>16.190999999999999</v>
      </c>
      <c r="G39" s="15">
        <v>2.2000000000000001E-3</v>
      </c>
      <c r="H39" s="16"/>
    </row>
    <row r="40" spans="1:11" ht="12.75" customHeight="1">
      <c r="A40">
        <v>32</v>
      </c>
      <c r="B40" t="s">
        <v>243</v>
      </c>
      <c r="C40" t="s">
        <v>242</v>
      </c>
      <c r="D40" t="s">
        <v>171</v>
      </c>
      <c r="E40" s="36">
        <v>1800</v>
      </c>
      <c r="F40" s="14">
        <v>14.825699999999999</v>
      </c>
      <c r="G40" s="15">
        <v>2E-3</v>
      </c>
      <c r="H40" s="16"/>
    </row>
    <row r="41" spans="1:11" ht="12.75" customHeight="1">
      <c r="A41">
        <v>33</v>
      </c>
      <c r="B41" t="s">
        <v>245</v>
      </c>
      <c r="C41" t="s">
        <v>244</v>
      </c>
      <c r="D41" t="s">
        <v>168</v>
      </c>
      <c r="E41" s="36">
        <v>300</v>
      </c>
      <c r="F41" s="14">
        <v>14.5893</v>
      </c>
      <c r="G41" s="15">
        <v>2E-3</v>
      </c>
      <c r="H41" s="16"/>
    </row>
    <row r="42" spans="1:11" ht="12.75" customHeight="1">
      <c r="A42">
        <v>34</v>
      </c>
      <c r="B42" t="s">
        <v>259</v>
      </c>
      <c r="C42" t="s">
        <v>258</v>
      </c>
      <c r="D42" t="s">
        <v>212</v>
      </c>
      <c r="E42" s="36">
        <v>500</v>
      </c>
      <c r="F42" s="14">
        <v>14.270250000000001</v>
      </c>
      <c r="G42" s="15">
        <v>2E-3</v>
      </c>
      <c r="H42" s="16"/>
    </row>
    <row r="43" spans="1:11" ht="12.75" customHeight="1">
      <c r="A43">
        <v>35</v>
      </c>
      <c r="B43" t="s">
        <v>241</v>
      </c>
      <c r="C43" t="s">
        <v>240</v>
      </c>
      <c r="D43" t="s">
        <v>171</v>
      </c>
      <c r="E43" s="36">
        <v>4000</v>
      </c>
      <c r="F43" s="14">
        <v>13.106</v>
      </c>
      <c r="G43" s="15">
        <v>1.8E-3</v>
      </c>
      <c r="H43" s="16"/>
    </row>
    <row r="44" spans="1:11" ht="12.75" customHeight="1">
      <c r="A44">
        <v>36</v>
      </c>
      <c r="B44" t="s">
        <v>253</v>
      </c>
      <c r="C44" t="s">
        <v>72</v>
      </c>
      <c r="D44" t="s">
        <v>198</v>
      </c>
      <c r="E44" s="36">
        <v>4000</v>
      </c>
      <c r="F44" s="14">
        <v>11.378</v>
      </c>
      <c r="G44" s="15">
        <v>1.6000000000000001E-3</v>
      </c>
      <c r="H44" s="16"/>
    </row>
    <row r="45" spans="1:11" ht="12.75" customHeight="1">
      <c r="A45">
        <v>37</v>
      </c>
      <c r="B45" t="s">
        <v>252</v>
      </c>
      <c r="C45" t="s">
        <v>354</v>
      </c>
      <c r="D45" t="s">
        <v>177</v>
      </c>
      <c r="E45" s="36">
        <v>7000</v>
      </c>
      <c r="F45" s="14">
        <v>10.129</v>
      </c>
      <c r="G45" s="15">
        <v>1.4000000000000002E-3</v>
      </c>
      <c r="H45" s="16"/>
    </row>
    <row r="46" spans="1:11" ht="12.75" customHeight="1">
      <c r="A46">
        <v>38</v>
      </c>
      <c r="B46" t="s">
        <v>239</v>
      </c>
      <c r="C46" t="s">
        <v>238</v>
      </c>
      <c r="D46" t="s">
        <v>183</v>
      </c>
      <c r="E46" s="36">
        <v>500</v>
      </c>
      <c r="F46" s="14">
        <v>8.0280000000000005</v>
      </c>
      <c r="G46" s="15">
        <v>1.1000000000000001E-3</v>
      </c>
      <c r="H46" s="16"/>
    </row>
    <row r="47" spans="1:11" ht="12.75" customHeight="1">
      <c r="A47" s="33"/>
      <c r="B47" s="33"/>
      <c r="C47" s="18" t="s">
        <v>39</v>
      </c>
      <c r="D47" s="18"/>
      <c r="E47" s="18"/>
      <c r="F47" s="19">
        <f>SUM(F9:F46)</f>
        <v>1444.9026249999999</v>
      </c>
      <c r="G47" s="20">
        <f>SUM(G9:G46)</f>
        <v>0.19919999999999999</v>
      </c>
      <c r="H47" s="21"/>
      <c r="I47" s="28"/>
    </row>
    <row r="48" spans="1:11" ht="12.75" customHeight="1">
      <c r="F48" s="14"/>
      <c r="G48" s="15"/>
      <c r="H48" s="16"/>
    </row>
    <row r="49" spans="1:9" ht="12.75" customHeight="1">
      <c r="C49" s="1" t="s">
        <v>10</v>
      </c>
      <c r="F49" s="14"/>
      <c r="G49" s="15"/>
      <c r="H49" s="16"/>
    </row>
    <row r="50" spans="1:9" ht="12.75" customHeight="1">
      <c r="C50" s="1" t="s">
        <v>11</v>
      </c>
      <c r="F50" s="14"/>
      <c r="G50" s="15"/>
      <c r="H50" s="16"/>
    </row>
    <row r="51" spans="1:9" ht="12.75" customHeight="1">
      <c r="A51">
        <v>39</v>
      </c>
      <c r="B51" t="s">
        <v>266</v>
      </c>
      <c r="C51" t="s">
        <v>18</v>
      </c>
      <c r="D51" t="s">
        <v>13</v>
      </c>
      <c r="E51" s="36">
        <v>70000000</v>
      </c>
      <c r="F51" s="14">
        <v>666.82349999999997</v>
      </c>
      <c r="G51" s="15">
        <v>9.1899999999999996E-2</v>
      </c>
      <c r="H51" s="16">
        <v>41653</v>
      </c>
    </row>
    <row r="52" spans="1:9" ht="12.75" customHeight="1">
      <c r="A52">
        <v>40</v>
      </c>
      <c r="B52" t="s">
        <v>114</v>
      </c>
      <c r="C52" t="s">
        <v>30</v>
      </c>
      <c r="D52" t="s">
        <v>21</v>
      </c>
      <c r="E52" s="36">
        <v>50000000</v>
      </c>
      <c r="F52" s="14">
        <v>499.79500000000002</v>
      </c>
      <c r="G52" s="15">
        <v>6.8900000000000003E-2</v>
      </c>
      <c r="H52" s="16">
        <v>41428</v>
      </c>
    </row>
    <row r="53" spans="1:9" ht="12.75" customHeight="1">
      <c r="A53">
        <v>41</v>
      </c>
      <c r="B53" t="s">
        <v>276</v>
      </c>
      <c r="C53" t="s">
        <v>12</v>
      </c>
      <c r="D53" t="s">
        <v>13</v>
      </c>
      <c r="E53" s="36">
        <v>50000000</v>
      </c>
      <c r="F53" s="14">
        <v>492.9205</v>
      </c>
      <c r="G53" s="15">
        <v>6.7900000000000002E-2</v>
      </c>
      <c r="H53" s="16">
        <v>41491</v>
      </c>
    </row>
    <row r="54" spans="1:9" ht="12.75" customHeight="1">
      <c r="A54">
        <v>42</v>
      </c>
      <c r="B54" t="s">
        <v>38</v>
      </c>
      <c r="C54" t="s">
        <v>37</v>
      </c>
      <c r="D54" t="s">
        <v>13</v>
      </c>
      <c r="E54" s="36">
        <v>30000000</v>
      </c>
      <c r="F54" s="14">
        <v>295.52670000000001</v>
      </c>
      <c r="G54" s="15">
        <v>4.07E-2</v>
      </c>
      <c r="H54" s="16">
        <v>41494</v>
      </c>
    </row>
    <row r="55" spans="1:9" ht="12.75" customHeight="1">
      <c r="A55" s="33"/>
      <c r="B55" s="33"/>
      <c r="C55" s="18" t="s">
        <v>39</v>
      </c>
      <c r="D55" s="18"/>
      <c r="E55" s="18"/>
      <c r="F55" s="19">
        <f>SUM(F51:F54)</f>
        <v>1955.0657000000001</v>
      </c>
      <c r="G55" s="20">
        <f>SUM(G51:G54)</f>
        <v>0.26940000000000003</v>
      </c>
      <c r="H55" s="21"/>
      <c r="I55" s="28"/>
    </row>
    <row r="56" spans="1:9" ht="12.75" customHeight="1">
      <c r="F56" s="14"/>
      <c r="G56" s="15"/>
      <c r="H56" s="16"/>
    </row>
    <row r="57" spans="1:9" ht="12.75" customHeight="1">
      <c r="C57" s="1" t="s">
        <v>40</v>
      </c>
      <c r="F57" s="14"/>
      <c r="G57" s="15"/>
      <c r="H57" s="16"/>
    </row>
    <row r="58" spans="1:9" ht="12.75" customHeight="1">
      <c r="A58">
        <v>43</v>
      </c>
      <c r="B58" t="s">
        <v>75</v>
      </c>
      <c r="C58" t="s">
        <v>74</v>
      </c>
      <c r="D58" t="s">
        <v>13</v>
      </c>
      <c r="E58" s="36">
        <v>20000000</v>
      </c>
      <c r="F58" s="14">
        <v>199.50200000000001</v>
      </c>
      <c r="G58" s="15">
        <v>2.75E-2</v>
      </c>
      <c r="H58" s="16">
        <v>41438</v>
      </c>
    </row>
    <row r="59" spans="1:9" ht="12.75" customHeight="1">
      <c r="A59" s="33"/>
      <c r="B59" s="33"/>
      <c r="C59" s="18" t="s">
        <v>39</v>
      </c>
      <c r="D59" s="18"/>
      <c r="E59" s="18"/>
      <c r="F59" s="19">
        <f>SUM(F58:F58)</f>
        <v>199.50200000000001</v>
      </c>
      <c r="G59" s="20">
        <f>SUM(G58:G58)</f>
        <v>2.75E-2</v>
      </c>
      <c r="H59" s="21"/>
      <c r="I59" s="28"/>
    </row>
    <row r="60" spans="1:9" ht="12.75" customHeight="1">
      <c r="F60" s="14"/>
      <c r="G60" s="15"/>
      <c r="H60" s="16"/>
    </row>
    <row r="61" spans="1:9" ht="12.75" customHeight="1">
      <c r="C61" s="1" t="s">
        <v>78</v>
      </c>
      <c r="F61" s="14"/>
      <c r="G61" s="15"/>
      <c r="H61" s="16"/>
    </row>
    <row r="62" spans="1:9" ht="12.75" customHeight="1">
      <c r="C62" s="1" t="s">
        <v>79</v>
      </c>
      <c r="F62" s="14"/>
      <c r="G62" s="15"/>
      <c r="H62" s="16"/>
    </row>
    <row r="63" spans="1:9" ht="12.75" customHeight="1">
      <c r="A63">
        <v>44</v>
      </c>
      <c r="B63" t="s">
        <v>269</v>
      </c>
      <c r="C63" t="s">
        <v>208</v>
      </c>
      <c r="D63" t="s">
        <v>120</v>
      </c>
      <c r="E63" s="36">
        <v>75000000</v>
      </c>
      <c r="F63" s="14">
        <v>730.37249999999995</v>
      </c>
      <c r="G63" s="15">
        <v>0.10060000000000001</v>
      </c>
      <c r="H63" s="16">
        <v>44674</v>
      </c>
    </row>
    <row r="64" spans="1:9" ht="12.75" customHeight="1">
      <c r="A64">
        <v>45</v>
      </c>
      <c r="B64" t="s">
        <v>155</v>
      </c>
      <c r="C64" t="s">
        <v>134</v>
      </c>
      <c r="D64" t="s">
        <v>115</v>
      </c>
      <c r="E64" s="36">
        <v>55000000</v>
      </c>
      <c r="F64" s="14">
        <v>558.85114999999996</v>
      </c>
      <c r="G64" s="15">
        <v>7.6999999999999999E-2</v>
      </c>
      <c r="H64" s="16">
        <v>41869</v>
      </c>
    </row>
    <row r="65" spans="1:9" ht="12.75" customHeight="1">
      <c r="A65">
        <v>46</v>
      </c>
      <c r="B65" t="s">
        <v>277</v>
      </c>
      <c r="C65" t="s">
        <v>267</v>
      </c>
      <c r="D65" t="s">
        <v>107</v>
      </c>
      <c r="E65" s="36">
        <v>50000000</v>
      </c>
      <c r="F65" s="14">
        <v>535.95600000000002</v>
      </c>
      <c r="G65" s="15">
        <v>7.3899999999999993E-2</v>
      </c>
      <c r="H65" s="16">
        <v>44692</v>
      </c>
    </row>
    <row r="66" spans="1:9" ht="12.75" customHeight="1">
      <c r="A66">
        <v>47</v>
      </c>
      <c r="B66" t="s">
        <v>278</v>
      </c>
      <c r="C66" t="s">
        <v>254</v>
      </c>
      <c r="D66" t="s">
        <v>28</v>
      </c>
      <c r="E66" s="36">
        <v>50000000</v>
      </c>
      <c r="F66" s="14">
        <v>533.13099999999997</v>
      </c>
      <c r="G66" s="15">
        <v>7.3499999999999996E-2</v>
      </c>
      <c r="H66" s="16">
        <v>44739</v>
      </c>
    </row>
    <row r="67" spans="1:9" ht="12.75" customHeight="1">
      <c r="A67">
        <v>48</v>
      </c>
      <c r="B67" t="s">
        <v>280</v>
      </c>
      <c r="C67" t="s">
        <v>279</v>
      </c>
      <c r="D67" t="s">
        <v>107</v>
      </c>
      <c r="E67" s="36">
        <v>50000000</v>
      </c>
      <c r="F67" s="14">
        <v>525.99699999999996</v>
      </c>
      <c r="G67" s="15">
        <v>7.2499999999999995E-2</v>
      </c>
      <c r="H67" s="16">
        <v>44884</v>
      </c>
    </row>
    <row r="68" spans="1:9" ht="12.75" customHeight="1">
      <c r="A68">
        <v>49</v>
      </c>
      <c r="B68" t="s">
        <v>281</v>
      </c>
      <c r="C68" t="s">
        <v>76</v>
      </c>
      <c r="D68" t="s">
        <v>107</v>
      </c>
      <c r="E68" s="36">
        <v>50000000</v>
      </c>
      <c r="F68" s="14">
        <v>500.07049999999998</v>
      </c>
      <c r="G68" s="15">
        <v>6.8900000000000003E-2</v>
      </c>
      <c r="H68" s="16">
        <v>41981</v>
      </c>
    </row>
    <row r="69" spans="1:9" ht="12.75" customHeight="1">
      <c r="A69">
        <v>50</v>
      </c>
      <c r="B69" t="s">
        <v>268</v>
      </c>
      <c r="C69" t="s">
        <v>267</v>
      </c>
      <c r="D69" t="s">
        <v>107</v>
      </c>
      <c r="E69" s="36">
        <v>5000000</v>
      </c>
      <c r="F69" s="14">
        <v>52.826599999999999</v>
      </c>
      <c r="G69" s="15">
        <v>7.3000000000000001E-3</v>
      </c>
      <c r="H69" s="16">
        <v>44614</v>
      </c>
    </row>
    <row r="70" spans="1:9" ht="12.75" customHeight="1">
      <c r="A70" s="33"/>
      <c r="B70" s="33"/>
      <c r="C70" s="18" t="s">
        <v>39</v>
      </c>
      <c r="D70" s="18"/>
      <c r="E70" s="18"/>
      <c r="F70" s="19">
        <f>SUM(F63:F69)</f>
        <v>3437.2047499999994</v>
      </c>
      <c r="G70" s="20">
        <f>SUM(G63:G69)</f>
        <v>0.47370000000000001</v>
      </c>
      <c r="H70" s="21"/>
      <c r="I70" s="28"/>
    </row>
    <row r="71" spans="1:9" ht="12.75" customHeight="1">
      <c r="F71" s="14"/>
      <c r="G71" s="15"/>
      <c r="H71" s="16"/>
    </row>
    <row r="72" spans="1:9" ht="12.75" customHeight="1">
      <c r="C72" s="1" t="s">
        <v>90</v>
      </c>
      <c r="F72" s="14">
        <v>42.481549999999999</v>
      </c>
      <c r="G72" s="15">
        <v>5.8999999999999999E-3</v>
      </c>
      <c r="H72" s="16"/>
    </row>
    <row r="73" spans="1:9" ht="12.75" customHeight="1">
      <c r="A73" s="33"/>
      <c r="B73" s="33"/>
      <c r="C73" s="18" t="s">
        <v>39</v>
      </c>
      <c r="D73" s="18"/>
      <c r="E73" s="18"/>
      <c r="F73" s="19">
        <f>SUM(F72:F72)</f>
        <v>42.481549999999999</v>
      </c>
      <c r="G73" s="20">
        <f>SUM(G72:G72)</f>
        <v>5.8999999999999999E-3</v>
      </c>
      <c r="H73" s="21"/>
      <c r="I73" s="28"/>
    </row>
    <row r="74" spans="1:9" ht="12.75" customHeight="1">
      <c r="F74" s="14"/>
      <c r="G74" s="15"/>
      <c r="H74" s="16"/>
    </row>
    <row r="75" spans="1:9" ht="12.75" customHeight="1">
      <c r="C75" s="1" t="s">
        <v>91</v>
      </c>
      <c r="F75" s="14"/>
      <c r="G75" s="15"/>
      <c r="H75" s="16"/>
    </row>
    <row r="76" spans="1:9" ht="12.75" customHeight="1">
      <c r="C76" s="1" t="s">
        <v>92</v>
      </c>
      <c r="F76" s="14">
        <v>177.65614299999999</v>
      </c>
      <c r="G76" s="15">
        <v>2.4300000000000002E-2</v>
      </c>
      <c r="H76" s="16"/>
    </row>
    <row r="77" spans="1:9" ht="12.75" customHeight="1">
      <c r="A77" s="33"/>
      <c r="B77" s="33"/>
      <c r="C77" s="18" t="s">
        <v>39</v>
      </c>
      <c r="D77" s="18"/>
      <c r="E77" s="18"/>
      <c r="F77" s="19">
        <f>SUM(F76:F76)</f>
        <v>177.65614299999999</v>
      </c>
      <c r="G77" s="20">
        <f>SUM(G76:G76)</f>
        <v>2.4300000000000002E-2</v>
      </c>
      <c r="H77" s="21"/>
      <c r="I77" s="28"/>
    </row>
    <row r="78" spans="1:9" ht="12.75" customHeight="1">
      <c r="A78" s="26"/>
      <c r="B78" s="26"/>
      <c r="C78" s="22" t="s">
        <v>93</v>
      </c>
      <c r="D78" s="22"/>
      <c r="E78" s="22"/>
      <c r="F78" s="23">
        <f>SUM(F47,F55,F59,F70,F73,F77)</f>
        <v>7256.8127679999998</v>
      </c>
      <c r="G78" s="24">
        <f>SUM(G47,G55,G59,G70,G73,G77)</f>
        <v>1</v>
      </c>
      <c r="H78" s="25"/>
      <c r="I78" s="29"/>
    </row>
    <row r="79" spans="1:9" ht="12.75" customHeight="1"/>
    <row r="80" spans="1:9" ht="12.75" customHeight="1">
      <c r="C80" s="1" t="s">
        <v>360</v>
      </c>
    </row>
    <row r="81" spans="3:8" ht="12.75" customHeight="1">
      <c r="C81" s="1" t="s">
        <v>361</v>
      </c>
    </row>
    <row r="82" spans="3:8" ht="12.75" customHeight="1">
      <c r="C82" s="1" t="s">
        <v>94</v>
      </c>
    </row>
    <row r="83" spans="3:8" ht="12.75" customHeight="1"/>
    <row r="84" spans="3:8" ht="12.75" customHeight="1"/>
    <row r="85" spans="3:8" ht="12.75" customHeight="1">
      <c r="C85" s="74" t="s">
        <v>365</v>
      </c>
      <c r="D85" s="75"/>
      <c r="E85" s="74"/>
      <c r="F85" s="51"/>
      <c r="G85" s="51"/>
      <c r="H85" s="51"/>
    </row>
    <row r="86" spans="3:8" ht="12.75" customHeight="1">
      <c r="C86" s="74" t="s">
        <v>392</v>
      </c>
      <c r="D86" s="75" t="s">
        <v>367</v>
      </c>
      <c r="E86" s="74"/>
      <c r="F86" s="51"/>
      <c r="G86" s="51"/>
      <c r="H86" s="51"/>
    </row>
    <row r="87" spans="3:8" ht="12.75" customHeight="1">
      <c r="C87" s="74" t="s">
        <v>368</v>
      </c>
      <c r="D87" s="108"/>
      <c r="E87" s="74"/>
      <c r="F87" s="51"/>
      <c r="G87" s="51"/>
      <c r="H87" s="51"/>
    </row>
    <row r="88" spans="3:8" ht="12.75" customHeight="1">
      <c r="C88" s="79" t="s">
        <v>429</v>
      </c>
      <c r="D88" s="109">
        <v>11.7339</v>
      </c>
      <c r="E88" s="82"/>
      <c r="F88" s="51"/>
      <c r="G88" s="51"/>
      <c r="H88" s="51"/>
    </row>
    <row r="89" spans="3:8" ht="12.75" customHeight="1">
      <c r="C89" s="79" t="s">
        <v>430</v>
      </c>
      <c r="D89" s="109">
        <v>10.3873</v>
      </c>
      <c r="E89" s="82"/>
      <c r="F89" s="51"/>
      <c r="G89" s="51"/>
      <c r="H89" s="51"/>
    </row>
    <row r="90" spans="3:8" ht="12.75" customHeight="1">
      <c r="C90" s="79" t="s">
        <v>431</v>
      </c>
      <c r="D90" s="109">
        <v>11.7758</v>
      </c>
      <c r="E90" s="82"/>
      <c r="F90" s="51"/>
      <c r="G90" s="51"/>
      <c r="H90" s="51"/>
    </row>
    <row r="91" spans="3:8" ht="12.75" customHeight="1">
      <c r="C91" s="79" t="s">
        <v>432</v>
      </c>
      <c r="D91" s="109">
        <v>10.501099999999999</v>
      </c>
      <c r="E91" s="82"/>
      <c r="F91" s="51"/>
      <c r="G91" s="51"/>
      <c r="H91" s="51"/>
    </row>
    <row r="92" spans="3:8" ht="12.75" customHeight="1">
      <c r="C92" s="79" t="s">
        <v>433</v>
      </c>
      <c r="D92" s="109">
        <v>11.7692</v>
      </c>
      <c r="E92" s="82"/>
      <c r="F92" s="51"/>
      <c r="G92" s="51"/>
      <c r="H92" s="51"/>
    </row>
    <row r="93" spans="3:8" ht="12.75" customHeight="1">
      <c r="C93" s="79" t="s">
        <v>374</v>
      </c>
      <c r="D93" s="109"/>
      <c r="E93" s="82"/>
      <c r="F93" s="51"/>
      <c r="G93" s="51"/>
      <c r="H93" s="51"/>
    </row>
    <row r="94" spans="3:8" ht="12.75" customHeight="1">
      <c r="C94" s="79" t="s">
        <v>491</v>
      </c>
      <c r="D94" s="130">
        <v>11.8935</v>
      </c>
      <c r="E94" s="82"/>
      <c r="F94" s="110"/>
      <c r="G94" s="71"/>
      <c r="H94" s="51"/>
    </row>
    <row r="95" spans="3:8" ht="12.75" customHeight="1">
      <c r="C95" s="79" t="s">
        <v>492</v>
      </c>
      <c r="D95" s="130">
        <v>10.4612</v>
      </c>
      <c r="E95" s="82"/>
      <c r="F95" s="71"/>
      <c r="G95" s="71"/>
      <c r="H95" s="51"/>
    </row>
    <row r="96" spans="3:8" ht="12.75" customHeight="1">
      <c r="C96" s="79" t="s">
        <v>431</v>
      </c>
      <c r="D96" s="130">
        <v>11.9504</v>
      </c>
      <c r="E96" s="82"/>
      <c r="F96" s="71"/>
      <c r="G96" s="71"/>
      <c r="H96" s="51"/>
    </row>
    <row r="97" spans="3:8" ht="12.75" customHeight="1">
      <c r="C97" s="79" t="s">
        <v>432</v>
      </c>
      <c r="D97" s="130">
        <v>10.575100000000001</v>
      </c>
      <c r="E97" s="82"/>
      <c r="F97" s="71"/>
      <c r="G97" s="71"/>
      <c r="H97" s="51"/>
    </row>
    <row r="98" spans="3:8" ht="12.75" customHeight="1">
      <c r="C98" s="79" t="s">
        <v>433</v>
      </c>
      <c r="D98" s="130">
        <v>11.9323</v>
      </c>
      <c r="E98" s="82"/>
      <c r="F98" s="71"/>
      <c r="G98" s="71"/>
      <c r="H98" s="51"/>
    </row>
    <row r="99" spans="3:8" ht="12.75" customHeight="1">
      <c r="C99" s="119" t="s">
        <v>376</v>
      </c>
      <c r="D99" s="85" t="s">
        <v>367</v>
      </c>
      <c r="E99" s="82"/>
      <c r="F99" s="71"/>
      <c r="G99" s="71"/>
      <c r="H99" s="51"/>
    </row>
    <row r="100" spans="3:8" ht="12.75" customHeight="1">
      <c r="C100" s="120" t="s">
        <v>390</v>
      </c>
      <c r="D100" s="85" t="s">
        <v>367</v>
      </c>
      <c r="E100" s="82"/>
      <c r="F100" s="51"/>
      <c r="G100" s="51"/>
      <c r="H100" s="51"/>
    </row>
    <row r="101" spans="3:8" ht="12.75" customHeight="1">
      <c r="C101" s="120" t="s">
        <v>378</v>
      </c>
      <c r="D101" s="85" t="s">
        <v>367</v>
      </c>
      <c r="E101" s="82"/>
      <c r="F101" s="51"/>
      <c r="G101" s="51"/>
      <c r="H101" s="51"/>
    </row>
    <row r="102" spans="3:8" ht="12.75" customHeight="1">
      <c r="C102" s="74" t="s">
        <v>379</v>
      </c>
      <c r="D102" s="112" t="s">
        <v>462</v>
      </c>
      <c r="E102" s="82"/>
      <c r="F102" s="51"/>
      <c r="G102" s="51"/>
      <c r="H102" s="51"/>
    </row>
    <row r="103" spans="3:8" ht="12.75" customHeight="1">
      <c r="C103" s="82" t="s">
        <v>434</v>
      </c>
      <c r="D103" s="82"/>
      <c r="E103" s="82"/>
      <c r="F103" s="51"/>
      <c r="G103" s="51"/>
      <c r="H103" s="51"/>
    </row>
    <row r="104" spans="3:8" ht="12.75" customHeight="1">
      <c r="C104" s="103" t="s">
        <v>381</v>
      </c>
      <c r="D104" s="104" t="s">
        <v>382</v>
      </c>
      <c r="E104" s="104" t="s">
        <v>383</v>
      </c>
      <c r="F104" s="51"/>
      <c r="G104" s="51"/>
      <c r="H104" s="51"/>
    </row>
    <row r="105" spans="3:8" ht="12.75" customHeight="1">
      <c r="C105" s="79" t="s">
        <v>430</v>
      </c>
      <c r="D105" s="114">
        <v>5.8424999999999998E-2</v>
      </c>
      <c r="E105" s="114">
        <v>4.9779999999999998E-2</v>
      </c>
      <c r="F105" s="51"/>
      <c r="G105" s="51"/>
      <c r="H105" s="51"/>
    </row>
    <row r="106" spans="3:8" ht="12.75" customHeight="1">
      <c r="C106" s="79" t="s">
        <v>432</v>
      </c>
      <c r="D106" s="114">
        <v>6.2017000000000003E-2</v>
      </c>
      <c r="E106" s="114">
        <v>5.2839999999999998E-2</v>
      </c>
      <c r="F106" s="51"/>
      <c r="G106" s="51"/>
      <c r="H106" s="51"/>
    </row>
    <row r="107" spans="3:8" ht="12.75" customHeight="1">
      <c r="C107" s="82" t="s">
        <v>421</v>
      </c>
      <c r="D107" s="82"/>
      <c r="E107" s="82"/>
      <c r="F107" s="51"/>
      <c r="G107" s="51"/>
      <c r="H107" s="51"/>
    </row>
    <row r="108" spans="3:8" ht="12.75" customHeight="1">
      <c r="C108" s="82" t="s">
        <v>385</v>
      </c>
      <c r="D108" s="74"/>
      <c r="E108" s="74"/>
      <c r="F108" s="51"/>
      <c r="G108" s="51"/>
      <c r="H108" s="51"/>
    </row>
    <row r="109" spans="3:8" ht="12.75" customHeight="1">
      <c r="C109" s="51"/>
      <c r="D109" s="51"/>
      <c r="E109" s="51"/>
      <c r="F109" s="51"/>
      <c r="G109" s="51"/>
      <c r="H109" s="51"/>
    </row>
    <row r="110" spans="3:8" ht="12.75" customHeight="1"/>
    <row r="111" spans="3:8" ht="12.75" customHeight="1"/>
    <row r="112" spans="3:8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1">
    <mergeCell ref="C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8"/>
  <sheetViews>
    <sheetView topLeftCell="A49" workbookViewId="0">
      <selection activeCell="C57" sqref="C57"/>
    </sheetView>
  </sheetViews>
  <sheetFormatPr defaultColWidth="9.140625" defaultRowHeight="12.75"/>
  <cols>
    <col min="1" max="1" width="7.5703125" customWidth="1"/>
    <col min="2" max="2" width="15.42578125" customWidth="1"/>
    <col min="3" max="3" width="65.85546875" customWidth="1"/>
    <col min="4" max="4" width="15.5703125" customWidth="1"/>
    <col min="5" max="5" width="15.5703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customWidth="1"/>
    <col min="12" max="12" width="15.140625" style="39" customWidth="1"/>
  </cols>
  <sheetData>
    <row r="1" spans="1:12" ht="18.75">
      <c r="A1" s="2"/>
      <c r="B1" s="2"/>
      <c r="C1" s="135" t="s">
        <v>282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283</v>
      </c>
      <c r="C9" t="s">
        <v>33</v>
      </c>
      <c r="D9" t="s">
        <v>13</v>
      </c>
      <c r="E9" s="36">
        <v>50000000</v>
      </c>
      <c r="F9" s="14">
        <v>498.92399999999998</v>
      </c>
      <c r="G9" s="15">
        <v>6.4100000000000004E-2</v>
      </c>
      <c r="H9" s="16">
        <v>41436</v>
      </c>
    </row>
    <row r="10" spans="1:12" ht="12.75" customHeight="1">
      <c r="A10">
        <v>2</v>
      </c>
      <c r="B10" t="s">
        <v>103</v>
      </c>
      <c r="C10" t="s">
        <v>102</v>
      </c>
      <c r="D10" t="s">
        <v>13</v>
      </c>
      <c r="E10" s="36">
        <v>50000000</v>
      </c>
      <c r="F10" s="14">
        <v>497.286</v>
      </c>
      <c r="G10" s="15">
        <v>6.3899999999999998E-2</v>
      </c>
      <c r="H10" s="16">
        <v>41453</v>
      </c>
      <c r="J10" s="17"/>
      <c r="K10" s="17"/>
    </row>
    <row r="11" spans="1:12" ht="12.75" customHeight="1">
      <c r="A11">
        <v>3</v>
      </c>
      <c r="B11" t="s">
        <v>121</v>
      </c>
      <c r="C11" t="s">
        <v>12</v>
      </c>
      <c r="D11" t="s">
        <v>13</v>
      </c>
      <c r="E11" s="36">
        <v>30000000</v>
      </c>
      <c r="F11" s="14">
        <v>299.42849999999999</v>
      </c>
      <c r="G11" s="15">
        <v>3.85E-2</v>
      </c>
      <c r="H11" s="16">
        <v>41435</v>
      </c>
      <c r="J11" s="15"/>
      <c r="K11" s="15"/>
    </row>
    <row r="12" spans="1:12" ht="12.75" customHeight="1">
      <c r="A12" s="33"/>
      <c r="B12" s="33"/>
      <c r="C12" s="18" t="s">
        <v>39</v>
      </c>
      <c r="D12" s="18"/>
      <c r="E12" s="37"/>
      <c r="F12" s="19">
        <f>SUM(F9:F11)</f>
        <v>1295.6385</v>
      </c>
      <c r="G12" s="20">
        <f>SUM(G9:G11)</f>
        <v>0.16650000000000001</v>
      </c>
      <c r="H12" s="21"/>
      <c r="I12" s="28"/>
      <c r="J12" s="15"/>
      <c r="K12" s="15"/>
    </row>
    <row r="13" spans="1:12" ht="12.75" customHeight="1">
      <c r="F13" s="14"/>
      <c r="G13" s="15"/>
      <c r="H13" s="16"/>
      <c r="J13" s="15"/>
      <c r="K13" s="15"/>
    </row>
    <row r="14" spans="1:12" ht="12.75" customHeight="1">
      <c r="C14" s="1" t="s">
        <v>40</v>
      </c>
      <c r="F14" s="14"/>
      <c r="G14" s="15"/>
      <c r="H14" s="16"/>
      <c r="J14" s="15"/>
      <c r="K14" s="15"/>
    </row>
    <row r="15" spans="1:12" ht="12.75" customHeight="1">
      <c r="A15">
        <v>4</v>
      </c>
      <c r="B15" t="s">
        <v>287</v>
      </c>
      <c r="C15" t="s">
        <v>286</v>
      </c>
      <c r="D15" t="s">
        <v>19</v>
      </c>
      <c r="E15" s="36">
        <v>88500000</v>
      </c>
      <c r="F15" s="14">
        <v>817.5453</v>
      </c>
      <c r="G15" s="15">
        <v>0.105</v>
      </c>
      <c r="H15" s="16">
        <v>41738</v>
      </c>
      <c r="J15" s="15"/>
      <c r="K15" s="15"/>
    </row>
    <row r="16" spans="1:12" ht="12.75" customHeight="1">
      <c r="A16" s="33"/>
      <c r="B16" s="33"/>
      <c r="C16" s="18" t="s">
        <v>39</v>
      </c>
      <c r="D16" s="18"/>
      <c r="E16" s="37"/>
      <c r="F16" s="19">
        <f>SUM(F15:F15)</f>
        <v>817.5453</v>
      </c>
      <c r="G16" s="20">
        <f>SUM(G15:G15)</f>
        <v>0.105</v>
      </c>
      <c r="H16" s="21"/>
      <c r="I16" s="28"/>
      <c r="J16" s="15"/>
      <c r="K16" s="15"/>
    </row>
    <row r="17" spans="1:11" ht="12.75" customHeight="1">
      <c r="F17" s="14"/>
      <c r="G17" s="15"/>
      <c r="H17" s="16"/>
      <c r="J17" s="15"/>
      <c r="K17" s="15"/>
    </row>
    <row r="18" spans="1:11" ht="12.75" customHeight="1">
      <c r="C18" s="1" t="s">
        <v>78</v>
      </c>
      <c r="F18" s="14"/>
      <c r="G18" s="15"/>
      <c r="H18" s="16"/>
      <c r="J18" s="15"/>
      <c r="K18" s="15"/>
    </row>
    <row r="19" spans="1:11" ht="12.75" customHeight="1">
      <c r="C19" s="1" t="s">
        <v>79</v>
      </c>
      <c r="F19" s="14"/>
      <c r="G19" s="15"/>
      <c r="H19" s="16"/>
      <c r="I19" s="28"/>
      <c r="J19" s="15"/>
      <c r="K19" s="15"/>
    </row>
    <row r="20" spans="1:11" ht="12.75" customHeight="1">
      <c r="A20">
        <v>5</v>
      </c>
      <c r="B20" t="s">
        <v>290</v>
      </c>
      <c r="C20" t="s">
        <v>289</v>
      </c>
      <c r="D20" t="s">
        <v>284</v>
      </c>
      <c r="E20" s="36">
        <v>100000000</v>
      </c>
      <c r="F20" s="14">
        <v>1017.252</v>
      </c>
      <c r="G20" s="15">
        <v>0.13070000000000001</v>
      </c>
      <c r="H20" s="16">
        <v>43170</v>
      </c>
      <c r="J20" s="15"/>
      <c r="K20" s="15"/>
    </row>
    <row r="21" spans="1:11" ht="12.75" customHeight="1">
      <c r="A21">
        <v>6</v>
      </c>
      <c r="B21" t="s">
        <v>292</v>
      </c>
      <c r="C21" t="s">
        <v>291</v>
      </c>
      <c r="D21" t="s">
        <v>285</v>
      </c>
      <c r="E21" s="36">
        <v>100000000</v>
      </c>
      <c r="F21" s="14">
        <v>995.14499999999998</v>
      </c>
      <c r="G21" s="15">
        <v>0.1278</v>
      </c>
      <c r="H21" s="16">
        <v>41901</v>
      </c>
    </row>
    <row r="22" spans="1:11" ht="12.75" customHeight="1">
      <c r="A22">
        <v>7</v>
      </c>
      <c r="B22" t="s">
        <v>294</v>
      </c>
      <c r="C22" t="s">
        <v>293</v>
      </c>
      <c r="D22" t="s">
        <v>288</v>
      </c>
      <c r="E22" s="36">
        <v>70000000</v>
      </c>
      <c r="F22" s="14">
        <v>703.10310000000004</v>
      </c>
      <c r="G22" s="15">
        <v>9.0299999999999991E-2</v>
      </c>
      <c r="H22" s="16">
        <v>42308</v>
      </c>
    </row>
    <row r="23" spans="1:11" ht="12.75" customHeight="1">
      <c r="A23">
        <v>8</v>
      </c>
      <c r="B23" t="s">
        <v>158</v>
      </c>
      <c r="C23" t="s">
        <v>142</v>
      </c>
      <c r="D23" t="s">
        <v>117</v>
      </c>
      <c r="E23" s="36">
        <v>50000000</v>
      </c>
      <c r="F23" s="14">
        <v>508.16399999999999</v>
      </c>
      <c r="G23" s="15">
        <v>6.5299999999999997E-2</v>
      </c>
      <c r="H23" s="16">
        <v>41879</v>
      </c>
    </row>
    <row r="24" spans="1:11" ht="12.75" customHeight="1">
      <c r="A24">
        <v>9</v>
      </c>
      <c r="B24" t="s">
        <v>154</v>
      </c>
      <c r="C24" t="s">
        <v>153</v>
      </c>
      <c r="D24" t="s">
        <v>107</v>
      </c>
      <c r="E24" s="36">
        <v>50000000</v>
      </c>
      <c r="F24" s="14">
        <v>500.108</v>
      </c>
      <c r="G24" s="15">
        <v>6.4199999999999993E-2</v>
      </c>
      <c r="H24" s="16">
        <v>41432</v>
      </c>
    </row>
    <row r="25" spans="1:11" ht="12.75" customHeight="1">
      <c r="A25" s="33"/>
      <c r="B25" s="33"/>
      <c r="C25" s="18" t="s">
        <v>39</v>
      </c>
      <c r="D25" s="18"/>
      <c r="E25" s="37"/>
      <c r="F25" s="19">
        <f>SUM(F20:F24)</f>
        <v>3723.7721000000001</v>
      </c>
      <c r="G25" s="20">
        <f>SUM(G20:G24)</f>
        <v>0.4783</v>
      </c>
      <c r="H25" s="21"/>
    </row>
    <row r="26" spans="1:11" ht="12.75" customHeight="1">
      <c r="F26" s="14"/>
      <c r="G26" s="15"/>
      <c r="H26" s="16"/>
    </row>
    <row r="27" spans="1:11" ht="12.75" customHeight="1">
      <c r="C27" s="1" t="s">
        <v>295</v>
      </c>
      <c r="F27" s="14"/>
      <c r="G27" s="15"/>
      <c r="H27" s="16"/>
    </row>
    <row r="28" spans="1:11" ht="12.75" customHeight="1">
      <c r="A28">
        <v>10</v>
      </c>
      <c r="B28" t="s">
        <v>297</v>
      </c>
      <c r="C28" t="s">
        <v>296</v>
      </c>
      <c r="D28" t="s">
        <v>120</v>
      </c>
      <c r="E28" s="36">
        <v>80000000</v>
      </c>
      <c r="F28" s="14">
        <v>801.48800000000006</v>
      </c>
      <c r="G28" s="15">
        <v>0.10300000000000001</v>
      </c>
      <c r="H28" s="16">
        <v>42275</v>
      </c>
      <c r="I28" s="28"/>
    </row>
    <row r="29" spans="1:11" ht="12.75" customHeight="1">
      <c r="A29" s="33"/>
      <c r="B29" s="33"/>
      <c r="C29" s="18" t="s">
        <v>39</v>
      </c>
      <c r="D29" s="18"/>
      <c r="E29" s="37"/>
      <c r="F29" s="19">
        <f>SUM(F28:F28)</f>
        <v>801.48800000000006</v>
      </c>
      <c r="G29" s="20">
        <f>SUM(G28:G28)</f>
        <v>0.10300000000000001</v>
      </c>
      <c r="H29" s="21"/>
    </row>
    <row r="30" spans="1:11" ht="12.75" customHeight="1">
      <c r="F30" s="14"/>
      <c r="G30" s="15"/>
      <c r="H30" s="16"/>
    </row>
    <row r="31" spans="1:11" ht="12.75" customHeight="1">
      <c r="C31" s="1" t="s">
        <v>90</v>
      </c>
      <c r="F31" s="14">
        <v>1534.3336119999999</v>
      </c>
      <c r="G31" s="15">
        <v>0.1971</v>
      </c>
      <c r="H31" s="16"/>
    </row>
    <row r="32" spans="1:11" ht="12.75" customHeight="1">
      <c r="A32" s="33"/>
      <c r="B32" s="33"/>
      <c r="C32" s="18" t="s">
        <v>39</v>
      </c>
      <c r="D32" s="18"/>
      <c r="E32" s="37"/>
      <c r="F32" s="19">
        <f>SUM(F31:F31)</f>
        <v>1534.3336119999999</v>
      </c>
      <c r="G32" s="20">
        <f>SUM(G31:G31)</f>
        <v>0.1971</v>
      </c>
      <c r="H32" s="21"/>
      <c r="I32" s="28"/>
    </row>
    <row r="33" spans="1:9" ht="12.75" customHeight="1">
      <c r="F33" s="14"/>
      <c r="G33" s="15"/>
      <c r="H33" s="16"/>
    </row>
    <row r="34" spans="1:9" ht="12.75" customHeight="1">
      <c r="C34" s="1" t="s">
        <v>91</v>
      </c>
      <c r="F34" s="14"/>
      <c r="G34" s="15"/>
      <c r="H34" s="16"/>
    </row>
    <row r="35" spans="1:9" ht="12.75" customHeight="1">
      <c r="C35" s="1" t="s">
        <v>92</v>
      </c>
      <c r="F35" s="14">
        <v>-387.89211699999998</v>
      </c>
      <c r="G35" s="15">
        <v>-4.99E-2</v>
      </c>
      <c r="H35" s="16"/>
      <c r="I35" s="28"/>
    </row>
    <row r="36" spans="1:9" ht="12.75" customHeight="1">
      <c r="A36" s="33"/>
      <c r="B36" s="33"/>
      <c r="C36" s="18" t="s">
        <v>39</v>
      </c>
      <c r="D36" s="18"/>
      <c r="E36" s="37"/>
      <c r="F36" s="19">
        <f>SUM(F35:F35)</f>
        <v>-387.89211699999998</v>
      </c>
      <c r="G36" s="20">
        <f>SUM(G35:G35)</f>
        <v>-4.99E-2</v>
      </c>
      <c r="H36" s="21"/>
    </row>
    <row r="37" spans="1:9" ht="12.75" customHeight="1">
      <c r="A37" s="26"/>
      <c r="B37" s="26"/>
      <c r="C37" s="22" t="s">
        <v>93</v>
      </c>
      <c r="D37" s="22"/>
      <c r="E37" s="38"/>
      <c r="F37" s="23">
        <f>SUM(F12,F16,F25,F29,F32,F36)</f>
        <v>7784.8853950000002</v>
      </c>
      <c r="G37" s="24">
        <f>SUM(G12,G16,G25,G29,G32,G36)</f>
        <v>1</v>
      </c>
      <c r="H37" s="25"/>
    </row>
    <row r="38" spans="1:9" ht="12.75" customHeight="1"/>
    <row r="39" spans="1:9" ht="12.75" customHeight="1">
      <c r="C39" s="1" t="s">
        <v>360</v>
      </c>
      <c r="I39" s="28"/>
    </row>
    <row r="40" spans="1:9" ht="12.75" customHeight="1">
      <c r="C40" s="1" t="s">
        <v>361</v>
      </c>
      <c r="I40" s="29"/>
    </row>
    <row r="41" spans="1:9" ht="12.75" customHeight="1">
      <c r="C41" s="1"/>
    </row>
    <row r="42" spans="1:9" ht="12.75" customHeight="1">
      <c r="C42" s="74" t="s">
        <v>365</v>
      </c>
      <c r="D42" s="74"/>
      <c r="E42" s="74"/>
      <c r="F42" s="76"/>
      <c r="G42" s="51"/>
      <c r="H42" s="51"/>
      <c r="I42" s="82"/>
    </row>
    <row r="43" spans="1:9" ht="12.75" customHeight="1">
      <c r="C43" s="74" t="s">
        <v>366</v>
      </c>
      <c r="D43" s="107" t="s">
        <v>367</v>
      </c>
      <c r="E43" s="74"/>
      <c r="F43" s="76"/>
      <c r="G43" s="51"/>
      <c r="H43" s="51"/>
      <c r="I43" s="82"/>
    </row>
    <row r="44" spans="1:9" ht="12.75" customHeight="1">
      <c r="C44" s="74" t="s">
        <v>368</v>
      </c>
      <c r="D44" s="74"/>
      <c r="E44" s="74"/>
      <c r="F44" s="76"/>
      <c r="G44" s="51"/>
      <c r="H44" s="51"/>
      <c r="I44" s="82"/>
    </row>
    <row r="45" spans="1:9" ht="12.75" customHeight="1">
      <c r="C45" s="79" t="s">
        <v>475</v>
      </c>
      <c r="D45" s="108">
        <v>1181.1259</v>
      </c>
      <c r="E45" s="74"/>
      <c r="F45" s="76"/>
      <c r="G45" s="51"/>
      <c r="H45" s="51"/>
      <c r="I45" s="82"/>
    </row>
    <row r="46" spans="1:9" ht="12.75" customHeight="1">
      <c r="C46" s="79" t="s">
        <v>476</v>
      </c>
      <c r="D46" s="108">
        <v>1002.65</v>
      </c>
      <c r="E46" s="74"/>
      <c r="F46" s="76"/>
      <c r="G46" s="51"/>
      <c r="H46" s="51"/>
      <c r="I46" s="82"/>
    </row>
    <row r="47" spans="1:9" ht="12.75" customHeight="1">
      <c r="C47" s="79" t="s">
        <v>477</v>
      </c>
      <c r="D47" s="108">
        <v>1000</v>
      </c>
      <c r="E47" s="74"/>
      <c r="F47" s="76"/>
      <c r="G47" s="51"/>
      <c r="H47" s="51"/>
      <c r="I47" s="82"/>
    </row>
    <row r="48" spans="1:9" ht="12.75" customHeight="1">
      <c r="C48" s="79" t="s">
        <v>478</v>
      </c>
      <c r="D48" s="108">
        <v>1001.0649</v>
      </c>
      <c r="E48" s="74"/>
      <c r="F48" s="76"/>
      <c r="G48" s="51"/>
      <c r="H48" s="51"/>
      <c r="I48" s="82"/>
    </row>
    <row r="49" spans="3:9" ht="12.75" customHeight="1">
      <c r="C49" s="79" t="s">
        <v>479</v>
      </c>
      <c r="D49" s="108">
        <v>1001.0149</v>
      </c>
      <c r="E49" s="74"/>
      <c r="F49" s="76"/>
      <c r="G49" s="51"/>
      <c r="H49" s="51"/>
      <c r="I49" s="82"/>
    </row>
    <row r="50" spans="3:9" ht="12.75" customHeight="1">
      <c r="C50" s="79" t="s">
        <v>490</v>
      </c>
      <c r="D50" s="108">
        <v>1181.1529</v>
      </c>
      <c r="E50" s="74"/>
      <c r="F50" s="76"/>
      <c r="G50" s="51"/>
      <c r="H50" s="51"/>
      <c r="I50" s="82"/>
    </row>
    <row r="51" spans="3:9" ht="12.75" customHeight="1">
      <c r="C51" s="79" t="s">
        <v>371</v>
      </c>
      <c r="D51" s="108">
        <v>1183.4902</v>
      </c>
      <c r="E51" s="74"/>
      <c r="F51" s="76"/>
      <c r="G51" s="51"/>
      <c r="H51" s="51"/>
      <c r="I51" s="82"/>
    </row>
    <row r="52" spans="3:9" ht="12.75" customHeight="1">
      <c r="C52" s="79" t="s">
        <v>372</v>
      </c>
      <c r="D52" s="108">
        <v>1002.1569</v>
      </c>
      <c r="E52" s="74"/>
      <c r="F52" s="76"/>
      <c r="G52" s="51"/>
      <c r="H52" s="51"/>
      <c r="I52" s="82"/>
    </row>
    <row r="53" spans="3:9" ht="12.75" customHeight="1">
      <c r="C53" s="79" t="s">
        <v>389</v>
      </c>
      <c r="D53" s="108">
        <v>1183.1511</v>
      </c>
      <c r="E53" s="74"/>
      <c r="F53" s="76"/>
      <c r="G53" s="51"/>
      <c r="H53" s="51"/>
      <c r="I53" s="82"/>
    </row>
    <row r="54" spans="3:9" ht="12.75" customHeight="1">
      <c r="C54" s="79" t="s">
        <v>374</v>
      </c>
      <c r="D54" s="75"/>
      <c r="E54" s="74"/>
      <c r="F54" s="76"/>
      <c r="G54" s="51"/>
      <c r="H54" s="51"/>
      <c r="I54" s="82"/>
    </row>
    <row r="55" spans="3:9" ht="12.75" customHeight="1">
      <c r="C55" s="79" t="s">
        <v>475</v>
      </c>
      <c r="D55" s="130">
        <v>1188.0882999999999</v>
      </c>
      <c r="E55" s="110"/>
      <c r="F55" s="71"/>
      <c r="G55" s="51"/>
      <c r="H55" s="51"/>
      <c r="I55" s="82"/>
    </row>
    <row r="56" spans="3:9" ht="12.75" customHeight="1">
      <c r="C56" s="79" t="s">
        <v>476</v>
      </c>
      <c r="D56" s="130">
        <v>1002.3767</v>
      </c>
      <c r="E56" s="71"/>
      <c r="F56" s="71"/>
      <c r="G56" s="51"/>
      <c r="H56" s="51"/>
      <c r="I56" s="82"/>
    </row>
    <row r="57" spans="3:9" ht="12.75" customHeight="1">
      <c r="C57" s="79" t="s">
        <v>477</v>
      </c>
      <c r="D57" s="130">
        <v>999.72879999999998</v>
      </c>
      <c r="E57" s="71"/>
      <c r="F57" s="71"/>
      <c r="G57" s="51"/>
      <c r="H57" s="51"/>
      <c r="I57" s="82"/>
    </row>
    <row r="58" spans="3:9" ht="12.75" customHeight="1">
      <c r="C58" s="79" t="s">
        <v>478</v>
      </c>
      <c r="D58" s="130">
        <v>999.77149999999995</v>
      </c>
      <c r="E58" s="71"/>
      <c r="F58" s="71"/>
      <c r="G58" s="51"/>
      <c r="H58" s="51"/>
      <c r="I58" s="82"/>
    </row>
    <row r="59" spans="3:9" ht="12.75" customHeight="1">
      <c r="C59" s="79" t="s">
        <v>479</v>
      </c>
      <c r="D59" s="130">
        <v>999.72760000000005</v>
      </c>
      <c r="E59" s="71"/>
      <c r="F59" s="71"/>
      <c r="G59" s="51"/>
      <c r="H59" s="51"/>
      <c r="I59" s="82"/>
    </row>
    <row r="60" spans="3:9" ht="12.75" customHeight="1">
      <c r="C60" s="79" t="s">
        <v>490</v>
      </c>
      <c r="D60" s="130">
        <v>1188.1552999999999</v>
      </c>
      <c r="E60" s="71"/>
      <c r="F60" s="71"/>
      <c r="G60" s="51"/>
      <c r="H60" s="51"/>
      <c r="I60" s="82"/>
    </row>
    <row r="61" spans="3:9" ht="12.75" customHeight="1">
      <c r="C61" s="79" t="s">
        <v>371</v>
      </c>
      <c r="D61" s="130">
        <v>1190.6687999999999</v>
      </c>
      <c r="E61" s="71"/>
      <c r="F61" s="71"/>
      <c r="G61" s="51"/>
      <c r="H61" s="51"/>
      <c r="I61" s="82"/>
    </row>
    <row r="62" spans="3:9" ht="12.75" customHeight="1">
      <c r="C62" s="79" t="s">
        <v>388</v>
      </c>
      <c r="D62" s="130">
        <v>999.69619999999998</v>
      </c>
      <c r="E62" s="71"/>
      <c r="F62" s="71"/>
      <c r="G62" s="51"/>
      <c r="H62" s="51"/>
      <c r="I62" s="82"/>
    </row>
    <row r="63" spans="3:9" ht="12.75" customHeight="1">
      <c r="C63" s="79" t="s">
        <v>372</v>
      </c>
      <c r="D63" s="130">
        <v>1001.9074000000001</v>
      </c>
      <c r="E63" s="71"/>
      <c r="F63" s="71"/>
      <c r="G63" s="51"/>
      <c r="H63" s="51"/>
      <c r="I63" s="82"/>
    </row>
    <row r="64" spans="3:9" ht="12.75" customHeight="1">
      <c r="C64" s="79" t="s">
        <v>389</v>
      </c>
      <c r="D64" s="130">
        <v>1190.0236</v>
      </c>
      <c r="E64" s="71"/>
      <c r="F64" s="71"/>
      <c r="G64" s="51"/>
      <c r="H64" s="51"/>
      <c r="I64" s="82"/>
    </row>
    <row r="65" spans="3:9" ht="12.75" customHeight="1">
      <c r="C65" s="74" t="s">
        <v>376</v>
      </c>
      <c r="D65" s="85" t="s">
        <v>367</v>
      </c>
      <c r="E65" s="74"/>
      <c r="F65" s="76"/>
      <c r="G65" s="51"/>
      <c r="H65" s="51"/>
      <c r="I65" s="82"/>
    </row>
    <row r="66" spans="3:9" ht="12.75" customHeight="1">
      <c r="C66" s="74" t="s">
        <v>390</v>
      </c>
      <c r="D66" s="85" t="s">
        <v>367</v>
      </c>
      <c r="E66" s="74"/>
      <c r="F66" s="76"/>
      <c r="G66" s="51"/>
      <c r="H66" s="51"/>
      <c r="I66" s="82"/>
    </row>
    <row r="67" spans="3:9" ht="12.75" customHeight="1">
      <c r="C67" s="74" t="s">
        <v>378</v>
      </c>
      <c r="D67" s="85" t="s">
        <v>367</v>
      </c>
      <c r="E67" s="74"/>
      <c r="F67" s="76"/>
      <c r="G67" s="51"/>
      <c r="H67" s="51"/>
      <c r="I67" s="82"/>
    </row>
    <row r="68" spans="3:9" ht="12.75" customHeight="1">
      <c r="C68" s="74" t="s">
        <v>379</v>
      </c>
      <c r="D68" s="112" t="s">
        <v>459</v>
      </c>
      <c r="E68" s="74"/>
      <c r="F68" s="76"/>
      <c r="G68" s="51"/>
      <c r="H68" s="51"/>
      <c r="I68" s="82"/>
    </row>
    <row r="69" spans="3:9" ht="12.75" customHeight="1">
      <c r="C69" s="74" t="s">
        <v>380</v>
      </c>
      <c r="D69" s="82"/>
      <c r="E69" s="74"/>
      <c r="F69" s="76"/>
      <c r="G69" s="51"/>
      <c r="H69" s="51"/>
      <c r="I69" s="82"/>
    </row>
    <row r="70" spans="3:9" ht="12.75" customHeight="1">
      <c r="C70" s="103" t="s">
        <v>381</v>
      </c>
      <c r="D70" s="113" t="s">
        <v>382</v>
      </c>
      <c r="E70" s="113" t="s">
        <v>383</v>
      </c>
      <c r="F70" s="121"/>
      <c r="G70" s="51"/>
      <c r="H70" s="51"/>
      <c r="I70" s="82"/>
    </row>
    <row r="71" spans="3:9" ht="12.75" customHeight="1">
      <c r="C71" s="79" t="s">
        <v>435</v>
      </c>
      <c r="D71" s="122">
        <v>5.4026810000000003</v>
      </c>
      <c r="E71" s="122">
        <v>4.6032060000000001</v>
      </c>
      <c r="F71" s="123"/>
      <c r="G71" s="51"/>
      <c r="H71" s="51"/>
      <c r="I71" s="82"/>
    </row>
    <row r="72" spans="3:9" ht="12.75" customHeight="1">
      <c r="C72" s="79" t="s">
        <v>436</v>
      </c>
      <c r="D72" s="122">
        <v>5.3904399999999999</v>
      </c>
      <c r="E72" s="122">
        <v>4.5927769999999999</v>
      </c>
      <c r="F72" s="123"/>
      <c r="G72" s="51"/>
      <c r="H72" s="51"/>
      <c r="I72" s="82"/>
    </row>
    <row r="73" spans="3:9" ht="12.75" customHeight="1">
      <c r="C73" s="79" t="s">
        <v>437</v>
      </c>
      <c r="D73" s="122">
        <v>6.2887370000000002</v>
      </c>
      <c r="E73" s="122">
        <v>5.3581459999999996</v>
      </c>
      <c r="F73" s="123"/>
      <c r="G73" s="51"/>
      <c r="H73" s="51"/>
      <c r="I73" s="82"/>
    </row>
    <row r="74" spans="3:9">
      <c r="C74" s="115" t="s">
        <v>438</v>
      </c>
      <c r="D74" s="114">
        <v>6.2981780000000001</v>
      </c>
      <c r="E74" s="114">
        <v>5.3661899999999996</v>
      </c>
      <c r="F74" s="123"/>
      <c r="G74" s="51"/>
      <c r="H74" s="51"/>
      <c r="I74" s="82"/>
    </row>
    <row r="75" spans="3:9">
      <c r="C75" s="115" t="s">
        <v>471</v>
      </c>
      <c r="D75" s="105">
        <v>6.3248160000000002</v>
      </c>
      <c r="E75" s="105">
        <v>5.3888860000000003</v>
      </c>
      <c r="F75" s="123"/>
      <c r="G75" s="51"/>
      <c r="H75" s="51"/>
      <c r="I75" s="82"/>
    </row>
    <row r="76" spans="3:9">
      <c r="C76" s="116" t="s">
        <v>384</v>
      </c>
      <c r="D76" s="105"/>
      <c r="E76" s="105"/>
      <c r="F76" s="121"/>
      <c r="G76" s="51"/>
      <c r="H76" s="51"/>
      <c r="I76" s="82"/>
    </row>
    <row r="77" spans="3:9">
      <c r="C77" s="118" t="s">
        <v>385</v>
      </c>
      <c r="D77" s="117"/>
      <c r="E77" s="117"/>
      <c r="F77" s="121"/>
      <c r="G77" s="51"/>
      <c r="H77" s="51"/>
      <c r="I77" s="82"/>
    </row>
    <row r="78" spans="3:9">
      <c r="C78" s="51"/>
      <c r="D78" s="51"/>
      <c r="E78" s="51"/>
      <c r="F78" s="51"/>
      <c r="G78" s="51"/>
      <c r="H78" s="51"/>
      <c r="I78" s="82"/>
    </row>
  </sheetData>
  <mergeCells count="1">
    <mergeCell ref="C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06"/>
  <sheetViews>
    <sheetView topLeftCell="A61" workbookViewId="0">
      <selection activeCell="C78" sqref="C78:D83"/>
    </sheetView>
  </sheetViews>
  <sheetFormatPr defaultColWidth="9.140625" defaultRowHeight="12.75"/>
  <cols>
    <col min="1" max="1" width="7.5703125" customWidth="1"/>
    <col min="2" max="2" width="14.7109375" customWidth="1"/>
    <col min="3" max="3" width="67.7109375" customWidth="1"/>
    <col min="4" max="4" width="15.5703125" customWidth="1"/>
    <col min="5" max="5" width="15.5703125" style="36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style="41" customWidth="1"/>
    <col min="12" max="12" width="15.28515625" style="39" customWidth="1"/>
  </cols>
  <sheetData>
    <row r="1" spans="1:12" ht="18.75">
      <c r="A1" s="2"/>
      <c r="B1" s="2"/>
      <c r="C1" s="135" t="s">
        <v>298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34"/>
      <c r="F2" s="6"/>
      <c r="G2" s="7"/>
      <c r="H2" s="30"/>
    </row>
    <row r="3" spans="1:12" ht="15.75" customHeight="1">
      <c r="A3" s="8"/>
      <c r="B3" s="8"/>
      <c r="C3" s="9"/>
      <c r="D3" s="3"/>
      <c r="E3" s="34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114</v>
      </c>
      <c r="C9" t="s">
        <v>30</v>
      </c>
      <c r="D9" t="s">
        <v>21</v>
      </c>
      <c r="E9" s="36">
        <v>250000000</v>
      </c>
      <c r="F9" s="14">
        <v>2498.9749999999999</v>
      </c>
      <c r="G9" s="15">
        <v>8.3800000000000013E-2</v>
      </c>
      <c r="H9" s="16">
        <v>41428</v>
      </c>
    </row>
    <row r="10" spans="1:12" ht="12.75" customHeight="1">
      <c r="A10">
        <v>2</v>
      </c>
      <c r="B10" t="s">
        <v>299</v>
      </c>
      <c r="C10" t="s">
        <v>104</v>
      </c>
      <c r="D10" t="s">
        <v>21</v>
      </c>
      <c r="E10" s="36">
        <v>100000000</v>
      </c>
      <c r="F10" s="14">
        <v>950.81799999999998</v>
      </c>
      <c r="G10" s="15">
        <v>3.1899999999999998E-2</v>
      </c>
      <c r="H10" s="16">
        <v>41662</v>
      </c>
      <c r="J10" s="17"/>
      <c r="K10" s="42"/>
    </row>
    <row r="11" spans="1:12" ht="12.75" customHeight="1">
      <c r="A11">
        <v>3</v>
      </c>
      <c r="B11" t="s">
        <v>301</v>
      </c>
      <c r="C11" t="s">
        <v>102</v>
      </c>
      <c r="D11" t="s">
        <v>13</v>
      </c>
      <c r="E11" s="36">
        <v>50000000</v>
      </c>
      <c r="F11" s="14">
        <v>499.66550000000001</v>
      </c>
      <c r="G11" s="15">
        <v>1.6799999999999999E-2</v>
      </c>
      <c r="H11" s="16">
        <v>41429</v>
      </c>
      <c r="J11" s="15"/>
    </row>
    <row r="12" spans="1:12" ht="12.75" customHeight="1">
      <c r="A12">
        <v>4</v>
      </c>
      <c r="B12" t="s">
        <v>303</v>
      </c>
      <c r="C12" t="s">
        <v>302</v>
      </c>
      <c r="D12" t="s">
        <v>13</v>
      </c>
      <c r="E12" s="36">
        <v>50000000</v>
      </c>
      <c r="F12" s="14">
        <v>499.346</v>
      </c>
      <c r="G12" s="15">
        <v>1.67E-2</v>
      </c>
      <c r="H12" s="16">
        <v>41432</v>
      </c>
      <c r="J12" s="15"/>
      <c r="L12" s="47"/>
    </row>
    <row r="13" spans="1:12" ht="12.75" customHeight="1">
      <c r="A13" s="33"/>
      <c r="B13" s="33"/>
      <c r="C13" s="18" t="s">
        <v>39</v>
      </c>
      <c r="D13" s="18"/>
      <c r="E13" s="37"/>
      <c r="F13" s="19">
        <f>SUM(F9:F12)</f>
        <v>4448.8045000000002</v>
      </c>
      <c r="G13" s="20">
        <f>SUM(G9:G12)</f>
        <v>0.1492</v>
      </c>
      <c r="H13" s="21"/>
      <c r="I13" s="28"/>
      <c r="J13" s="15"/>
      <c r="L13" s="48"/>
    </row>
    <row r="14" spans="1:12" ht="12.75" customHeight="1">
      <c r="F14" s="14"/>
      <c r="G14" s="15"/>
      <c r="H14" s="16"/>
      <c r="J14" s="15"/>
    </row>
    <row r="15" spans="1:12" ht="12.75" customHeight="1">
      <c r="C15" s="1" t="s">
        <v>40</v>
      </c>
      <c r="F15" s="14"/>
      <c r="G15" s="15"/>
      <c r="H15" s="16"/>
      <c r="J15" s="15"/>
    </row>
    <row r="16" spans="1:12" ht="12.75" customHeight="1">
      <c r="A16">
        <v>5</v>
      </c>
      <c r="B16" t="s">
        <v>305</v>
      </c>
      <c r="C16" t="s">
        <v>304</v>
      </c>
      <c r="D16" t="s">
        <v>13</v>
      </c>
      <c r="E16" s="36">
        <v>250000000</v>
      </c>
      <c r="F16" s="14">
        <v>2494.98</v>
      </c>
      <c r="G16" s="15">
        <v>8.3599999999999994E-2</v>
      </c>
      <c r="H16" s="16">
        <v>41435</v>
      </c>
      <c r="J16" s="15"/>
    </row>
    <row r="17" spans="1:10" ht="12.75" customHeight="1">
      <c r="A17">
        <v>6</v>
      </c>
      <c r="B17" t="s">
        <v>306</v>
      </c>
      <c r="C17" t="s">
        <v>124</v>
      </c>
      <c r="D17" t="s">
        <v>13</v>
      </c>
      <c r="E17" s="36">
        <v>100000000</v>
      </c>
      <c r="F17" s="14">
        <v>952.97900000000004</v>
      </c>
      <c r="G17" s="15">
        <v>3.1899999999999998E-2</v>
      </c>
      <c r="H17" s="16">
        <v>41607</v>
      </c>
      <c r="J17" s="15"/>
    </row>
    <row r="18" spans="1:10" ht="12.75" customHeight="1">
      <c r="A18">
        <v>7</v>
      </c>
      <c r="B18" t="s">
        <v>308</v>
      </c>
      <c r="C18" t="s">
        <v>364</v>
      </c>
      <c r="D18" t="s">
        <v>307</v>
      </c>
      <c r="E18" s="36">
        <v>50000000</v>
      </c>
      <c r="F18" s="14">
        <v>498.10950000000003</v>
      </c>
      <c r="G18" s="15">
        <v>1.67E-2</v>
      </c>
      <c r="H18" s="16">
        <v>41439</v>
      </c>
      <c r="J18" s="15"/>
    </row>
    <row r="19" spans="1:10" ht="12.75" customHeight="1">
      <c r="A19" s="33"/>
      <c r="B19" s="33"/>
      <c r="C19" s="18" t="s">
        <v>39</v>
      </c>
      <c r="D19" s="18"/>
      <c r="E19" s="37"/>
      <c r="F19" s="19">
        <f>SUM(F16:F18)</f>
        <v>3946.0684999999999</v>
      </c>
      <c r="G19" s="20">
        <f>SUM(G16:G18)</f>
        <v>0.13219999999999998</v>
      </c>
      <c r="H19" s="21"/>
      <c r="I19" s="28"/>
      <c r="J19" s="15"/>
    </row>
    <row r="20" spans="1:10" ht="12.75" customHeight="1">
      <c r="F20" s="14"/>
      <c r="G20" s="15"/>
      <c r="H20" s="16"/>
      <c r="J20" s="15"/>
    </row>
    <row r="21" spans="1:10" ht="12.75" customHeight="1">
      <c r="C21" s="1" t="s">
        <v>271</v>
      </c>
      <c r="F21" s="14"/>
      <c r="G21" s="15"/>
      <c r="H21" s="16"/>
      <c r="J21" s="15"/>
    </row>
    <row r="22" spans="1:10" ht="12.75" customHeight="1">
      <c r="A22">
        <v>8</v>
      </c>
      <c r="B22" t="s">
        <v>312</v>
      </c>
      <c r="C22" t="s">
        <v>310</v>
      </c>
      <c r="D22" t="s">
        <v>113</v>
      </c>
      <c r="E22" s="36">
        <v>50000000</v>
      </c>
      <c r="F22" s="14">
        <v>537.65</v>
      </c>
      <c r="G22" s="15">
        <v>1.8000000000000002E-2</v>
      </c>
      <c r="H22" s="16">
        <v>46212</v>
      </c>
      <c r="I22" s="28"/>
      <c r="J22" s="15"/>
    </row>
    <row r="23" spans="1:10" ht="12.75" customHeight="1">
      <c r="A23">
        <v>9</v>
      </c>
      <c r="B23" t="s">
        <v>313</v>
      </c>
      <c r="C23" t="s">
        <v>363</v>
      </c>
      <c r="D23" t="s">
        <v>113</v>
      </c>
      <c r="E23" s="36">
        <v>30000000</v>
      </c>
      <c r="F23" s="14">
        <v>318.83999999999997</v>
      </c>
      <c r="G23" s="15">
        <v>1.0700000000000001E-2</v>
      </c>
      <c r="H23" s="16">
        <v>45924</v>
      </c>
      <c r="J23" s="15"/>
    </row>
    <row r="24" spans="1:10" ht="12.75" customHeight="1">
      <c r="A24" s="33"/>
      <c r="B24" s="33"/>
      <c r="C24" s="18" t="s">
        <v>39</v>
      </c>
      <c r="D24" s="18"/>
      <c r="E24" s="37"/>
      <c r="F24" s="19">
        <f>SUM(F22:F23)</f>
        <v>856.49</v>
      </c>
      <c r="G24" s="20">
        <f>SUM(G22:G23)</f>
        <v>2.8700000000000003E-2</v>
      </c>
      <c r="H24" s="21"/>
      <c r="J24" s="15"/>
    </row>
    <row r="25" spans="1:10" ht="12.75" customHeight="1">
      <c r="F25" s="14"/>
      <c r="G25" s="15"/>
      <c r="H25" s="16"/>
      <c r="J25" s="15"/>
    </row>
    <row r="26" spans="1:10" ht="12.75" customHeight="1">
      <c r="C26" s="1" t="s">
        <v>78</v>
      </c>
      <c r="F26" s="14"/>
      <c r="G26" s="15"/>
      <c r="H26" s="16"/>
    </row>
    <row r="27" spans="1:10" ht="12.75" customHeight="1">
      <c r="C27" s="1" t="s">
        <v>79</v>
      </c>
      <c r="F27" s="14"/>
      <c r="G27" s="15"/>
      <c r="H27" s="16"/>
      <c r="J27" s="15"/>
    </row>
    <row r="28" spans="1:10" ht="12.75" customHeight="1">
      <c r="A28">
        <v>10</v>
      </c>
      <c r="B28" t="s">
        <v>315</v>
      </c>
      <c r="C28" t="s">
        <v>314</v>
      </c>
      <c r="D28" t="s">
        <v>300</v>
      </c>
      <c r="E28" s="36">
        <v>250000000</v>
      </c>
      <c r="F28" s="14">
        <v>2586.9549999999999</v>
      </c>
      <c r="G28" s="15">
        <v>8.6699999999999999E-2</v>
      </c>
      <c r="H28" s="16">
        <v>43542</v>
      </c>
      <c r="I28" s="28"/>
    </row>
    <row r="29" spans="1:10" ht="12.75" customHeight="1">
      <c r="A29">
        <v>11</v>
      </c>
      <c r="B29" t="s">
        <v>317</v>
      </c>
      <c r="C29" t="s">
        <v>316</v>
      </c>
      <c r="D29" t="s">
        <v>115</v>
      </c>
      <c r="E29" s="36">
        <v>250000000</v>
      </c>
      <c r="F29" s="14">
        <v>2500.5450000000001</v>
      </c>
      <c r="G29" s="15">
        <v>8.3800000000000013E-2</v>
      </c>
      <c r="H29" s="16">
        <v>41431</v>
      </c>
      <c r="J29" s="15"/>
    </row>
    <row r="30" spans="1:10" ht="12.75" customHeight="1">
      <c r="A30">
        <v>12</v>
      </c>
      <c r="B30" t="s">
        <v>294</v>
      </c>
      <c r="C30" t="s">
        <v>293</v>
      </c>
      <c r="D30" t="s">
        <v>288</v>
      </c>
      <c r="E30" s="36">
        <v>180000000</v>
      </c>
      <c r="F30" s="14">
        <v>1807.9793999999999</v>
      </c>
      <c r="G30" s="15">
        <v>6.0599999999999994E-2</v>
      </c>
      <c r="H30" s="16">
        <v>42308</v>
      </c>
    </row>
    <row r="31" spans="1:10" ht="12.75" customHeight="1">
      <c r="A31">
        <v>13</v>
      </c>
      <c r="B31" t="s">
        <v>290</v>
      </c>
      <c r="C31" t="s">
        <v>289</v>
      </c>
      <c r="D31" t="s">
        <v>284</v>
      </c>
      <c r="E31" s="36">
        <v>150000000</v>
      </c>
      <c r="F31" s="14">
        <v>1525.8779999999999</v>
      </c>
      <c r="G31" s="15">
        <v>5.1200000000000002E-2</v>
      </c>
      <c r="H31" s="16">
        <v>43170</v>
      </c>
    </row>
    <row r="32" spans="1:10" ht="12.75" customHeight="1">
      <c r="A32">
        <v>14</v>
      </c>
      <c r="B32" t="s">
        <v>318</v>
      </c>
      <c r="C32" t="s">
        <v>150</v>
      </c>
      <c r="D32" t="s">
        <v>109</v>
      </c>
      <c r="E32" s="36">
        <v>150000000</v>
      </c>
      <c r="F32" s="14">
        <v>1418.2739999999999</v>
      </c>
      <c r="G32" s="15">
        <v>4.7500000000000001E-2</v>
      </c>
      <c r="H32" s="16">
        <v>41591</v>
      </c>
    </row>
    <row r="33" spans="1:8" ht="12.75" customHeight="1">
      <c r="A33">
        <v>15</v>
      </c>
      <c r="B33" t="s">
        <v>151</v>
      </c>
      <c r="C33" t="s">
        <v>150</v>
      </c>
      <c r="D33" t="s">
        <v>109</v>
      </c>
      <c r="E33" s="36">
        <v>110000000</v>
      </c>
      <c r="F33" s="14">
        <v>1100.1826000000001</v>
      </c>
      <c r="G33" s="15">
        <v>3.6900000000000002E-2</v>
      </c>
      <c r="H33" s="16">
        <v>41430</v>
      </c>
    </row>
    <row r="34" spans="1:8" ht="12.75" customHeight="1">
      <c r="A34">
        <v>16</v>
      </c>
      <c r="B34" t="s">
        <v>320</v>
      </c>
      <c r="C34" t="s">
        <v>319</v>
      </c>
      <c r="D34" t="s">
        <v>115</v>
      </c>
      <c r="E34" s="36">
        <v>100000000</v>
      </c>
      <c r="F34" s="14">
        <v>1008.876</v>
      </c>
      <c r="G34" s="15">
        <v>3.3799999999999997E-2</v>
      </c>
      <c r="H34" s="16">
        <v>42014</v>
      </c>
    </row>
    <row r="35" spans="1:8" ht="12.75" customHeight="1">
      <c r="A35">
        <v>17</v>
      </c>
      <c r="B35" t="s">
        <v>321</v>
      </c>
      <c r="C35" t="s">
        <v>138</v>
      </c>
      <c r="D35" t="s">
        <v>120</v>
      </c>
      <c r="E35" s="36">
        <v>100000000</v>
      </c>
      <c r="F35" s="14">
        <v>1007.898</v>
      </c>
      <c r="G35" s="15">
        <v>3.3799999999999997E-2</v>
      </c>
      <c r="H35" s="16">
        <v>41859</v>
      </c>
    </row>
    <row r="36" spans="1:8" ht="12.75" customHeight="1">
      <c r="A36">
        <v>18</v>
      </c>
      <c r="B36" t="s">
        <v>322</v>
      </c>
      <c r="C36" t="s">
        <v>82</v>
      </c>
      <c r="D36" t="s">
        <v>25</v>
      </c>
      <c r="E36" s="36">
        <v>100000000</v>
      </c>
      <c r="F36" s="14">
        <v>1002.557</v>
      </c>
      <c r="G36" s="15">
        <v>3.3599999999999998E-2</v>
      </c>
      <c r="H36" s="16">
        <v>42283</v>
      </c>
    </row>
    <row r="37" spans="1:8" ht="12.75" customHeight="1">
      <c r="A37">
        <v>19</v>
      </c>
      <c r="B37" t="s">
        <v>323</v>
      </c>
      <c r="C37" t="s">
        <v>134</v>
      </c>
      <c r="D37" t="s">
        <v>115</v>
      </c>
      <c r="E37" s="36">
        <v>94588000</v>
      </c>
      <c r="F37" s="14">
        <v>950.53183799999999</v>
      </c>
      <c r="G37" s="15">
        <v>3.1899999999999998E-2</v>
      </c>
      <c r="H37" s="16">
        <v>43360</v>
      </c>
    </row>
    <row r="38" spans="1:8" ht="12.75" customHeight="1">
      <c r="A38">
        <v>20</v>
      </c>
      <c r="B38" t="s">
        <v>336</v>
      </c>
      <c r="C38" t="s">
        <v>335</v>
      </c>
      <c r="D38" t="s">
        <v>120</v>
      </c>
      <c r="E38" s="36">
        <v>100000000</v>
      </c>
      <c r="F38" s="14">
        <v>927.048</v>
      </c>
      <c r="G38" s="15">
        <v>3.1099999999999999E-2</v>
      </c>
      <c r="H38" s="16">
        <v>41758</v>
      </c>
    </row>
    <row r="39" spans="1:8" ht="12.75" customHeight="1">
      <c r="A39">
        <v>21</v>
      </c>
      <c r="B39" t="s">
        <v>324</v>
      </c>
      <c r="C39" t="s">
        <v>134</v>
      </c>
      <c r="D39" t="s">
        <v>115</v>
      </c>
      <c r="E39" s="36">
        <v>56105000</v>
      </c>
      <c r="F39" s="14">
        <v>581.31624799999997</v>
      </c>
      <c r="G39" s="15">
        <v>1.95E-2</v>
      </c>
      <c r="H39" s="16">
        <v>42600</v>
      </c>
    </row>
    <row r="40" spans="1:8" ht="12.75" customHeight="1">
      <c r="A40">
        <v>22</v>
      </c>
      <c r="B40" t="s">
        <v>326</v>
      </c>
      <c r="C40" t="s">
        <v>325</v>
      </c>
      <c r="D40" t="s">
        <v>107</v>
      </c>
      <c r="E40" s="36">
        <v>50000000</v>
      </c>
      <c r="F40" s="14">
        <v>532.21900000000005</v>
      </c>
      <c r="G40" s="15">
        <v>1.78E-2</v>
      </c>
      <c r="H40" s="16">
        <v>44430</v>
      </c>
    </row>
    <row r="41" spans="1:8" ht="12.75" customHeight="1">
      <c r="A41">
        <v>23</v>
      </c>
      <c r="B41" t="s">
        <v>157</v>
      </c>
      <c r="C41" t="s">
        <v>156</v>
      </c>
      <c r="D41" t="s">
        <v>107</v>
      </c>
      <c r="E41" s="36">
        <v>50000000</v>
      </c>
      <c r="F41" s="14">
        <v>508.762</v>
      </c>
      <c r="G41" s="15">
        <v>1.7100000000000001E-2</v>
      </c>
      <c r="H41" s="16">
        <v>42245</v>
      </c>
    </row>
    <row r="42" spans="1:8" ht="12.75" customHeight="1">
      <c r="A42">
        <v>24</v>
      </c>
      <c r="B42" t="s">
        <v>328</v>
      </c>
      <c r="C42" t="s">
        <v>327</v>
      </c>
      <c r="D42" t="s">
        <v>309</v>
      </c>
      <c r="E42" s="36">
        <v>50000000</v>
      </c>
      <c r="F42" s="14">
        <v>504.04199999999997</v>
      </c>
      <c r="G42" s="15">
        <v>1.6899999999999998E-2</v>
      </c>
      <c r="H42" s="16">
        <v>41897</v>
      </c>
    </row>
    <row r="43" spans="1:8" ht="12.75" customHeight="1">
      <c r="A43">
        <v>25</v>
      </c>
      <c r="B43" t="s">
        <v>269</v>
      </c>
      <c r="C43" t="s">
        <v>208</v>
      </c>
      <c r="D43" t="s">
        <v>120</v>
      </c>
      <c r="E43" s="36">
        <v>50000000</v>
      </c>
      <c r="F43" s="14">
        <v>486.91500000000002</v>
      </c>
      <c r="G43" s="15">
        <v>1.6299999999999999E-2</v>
      </c>
      <c r="H43" s="16">
        <v>44674</v>
      </c>
    </row>
    <row r="44" spans="1:8" ht="12.75" customHeight="1">
      <c r="A44">
        <v>26</v>
      </c>
      <c r="B44" t="s">
        <v>155</v>
      </c>
      <c r="C44" t="s">
        <v>134</v>
      </c>
      <c r="D44" t="s">
        <v>115</v>
      </c>
      <c r="E44" s="36">
        <v>20000000</v>
      </c>
      <c r="F44" s="14">
        <v>203.21860000000001</v>
      </c>
      <c r="G44" s="15">
        <v>6.8000000000000005E-3</v>
      </c>
      <c r="H44" s="16">
        <v>41869</v>
      </c>
    </row>
    <row r="45" spans="1:8" ht="12.75" customHeight="1">
      <c r="A45">
        <v>27</v>
      </c>
      <c r="B45" t="s">
        <v>329</v>
      </c>
      <c r="C45" t="s">
        <v>161</v>
      </c>
      <c r="D45" t="s">
        <v>311</v>
      </c>
      <c r="E45" s="36">
        <v>10000000</v>
      </c>
      <c r="F45" s="14">
        <v>102.5784</v>
      </c>
      <c r="G45" s="15">
        <v>3.4000000000000002E-3</v>
      </c>
      <c r="H45" s="16">
        <v>41732</v>
      </c>
    </row>
    <row r="46" spans="1:8" ht="12.75" customHeight="1">
      <c r="A46">
        <v>28</v>
      </c>
      <c r="B46" t="s">
        <v>162</v>
      </c>
      <c r="C46" t="s">
        <v>161</v>
      </c>
      <c r="D46" t="s">
        <v>120</v>
      </c>
      <c r="E46" s="36">
        <v>7576000</v>
      </c>
      <c r="F46" s="14">
        <v>76.135238999999999</v>
      </c>
      <c r="G46" s="15">
        <v>2.5999999999999999E-3</v>
      </c>
      <c r="H46" s="16">
        <v>41877</v>
      </c>
    </row>
    <row r="47" spans="1:8" ht="12.75" customHeight="1">
      <c r="A47">
        <v>29</v>
      </c>
      <c r="B47" t="s">
        <v>331</v>
      </c>
      <c r="C47" t="s">
        <v>330</v>
      </c>
      <c r="D47" t="s">
        <v>309</v>
      </c>
      <c r="E47" s="36">
        <v>7502000</v>
      </c>
      <c r="F47" s="14">
        <v>74.458025000000006</v>
      </c>
      <c r="G47" s="15">
        <v>2.5000000000000001E-3</v>
      </c>
      <c r="H47" s="16">
        <v>41531</v>
      </c>
    </row>
    <row r="48" spans="1:8" ht="12.75" customHeight="1">
      <c r="A48">
        <v>30</v>
      </c>
      <c r="B48" t="s">
        <v>332</v>
      </c>
      <c r="C48" t="s">
        <v>330</v>
      </c>
      <c r="D48" t="s">
        <v>309</v>
      </c>
      <c r="E48" s="36">
        <v>6378000</v>
      </c>
      <c r="F48" s="14">
        <v>62.232570000000003</v>
      </c>
      <c r="G48" s="15">
        <v>2.0999999999999999E-3</v>
      </c>
      <c r="H48" s="16">
        <v>41896</v>
      </c>
    </row>
    <row r="49" spans="1:9" ht="12.75" customHeight="1">
      <c r="A49">
        <v>31</v>
      </c>
      <c r="B49" t="s">
        <v>333</v>
      </c>
      <c r="C49" t="s">
        <v>82</v>
      </c>
      <c r="D49" t="s">
        <v>25</v>
      </c>
      <c r="E49" s="36">
        <v>5768000</v>
      </c>
      <c r="F49" s="14">
        <v>60.309342999999998</v>
      </c>
      <c r="G49" s="15">
        <v>2E-3</v>
      </c>
      <c r="H49" s="16">
        <v>42607</v>
      </c>
    </row>
    <row r="50" spans="1:9" ht="12.75" customHeight="1">
      <c r="A50">
        <v>32</v>
      </c>
      <c r="B50" t="s">
        <v>334</v>
      </c>
      <c r="C50" t="s">
        <v>150</v>
      </c>
      <c r="D50" t="s">
        <v>288</v>
      </c>
      <c r="E50" s="36">
        <v>841000</v>
      </c>
      <c r="F50" s="14">
        <v>8.3681520000000003</v>
      </c>
      <c r="G50" s="15">
        <v>2.9999999999999997E-4</v>
      </c>
      <c r="H50" s="16">
        <v>41525</v>
      </c>
    </row>
    <row r="51" spans="1:9" ht="12.75" customHeight="1">
      <c r="A51" s="33"/>
      <c r="B51" s="33"/>
      <c r="C51" s="18" t="s">
        <v>39</v>
      </c>
      <c r="D51" s="18"/>
      <c r="E51" s="37"/>
      <c r="F51" s="19">
        <f>SUM(F28:F50)</f>
        <v>19037.279415000001</v>
      </c>
      <c r="G51" s="20">
        <f>SUM(G28:G50)</f>
        <v>0.63819999999999988</v>
      </c>
      <c r="H51" s="21"/>
    </row>
    <row r="52" spans="1:9" ht="12.75" customHeight="1">
      <c r="F52" s="14"/>
      <c r="G52" s="15"/>
      <c r="H52" s="16"/>
    </row>
    <row r="53" spans="1:9" ht="12.75" customHeight="1">
      <c r="C53" s="1" t="s">
        <v>295</v>
      </c>
      <c r="F53" s="14"/>
      <c r="G53" s="15"/>
      <c r="H53" s="16"/>
    </row>
    <row r="54" spans="1:9" ht="12.75" customHeight="1">
      <c r="A54">
        <v>33</v>
      </c>
      <c r="B54" t="s">
        <v>297</v>
      </c>
      <c r="C54" t="s">
        <v>296</v>
      </c>
      <c r="D54" t="s">
        <v>120</v>
      </c>
      <c r="E54" s="36">
        <v>20000000</v>
      </c>
      <c r="F54" s="14">
        <v>200.37200000000001</v>
      </c>
      <c r="G54" s="15">
        <v>6.7000000000000002E-3</v>
      </c>
      <c r="H54" s="16">
        <v>42275</v>
      </c>
      <c r="I54" s="28"/>
    </row>
    <row r="55" spans="1:9" ht="12.75" customHeight="1">
      <c r="A55" s="33"/>
      <c r="B55" s="33"/>
      <c r="C55" s="18" t="s">
        <v>39</v>
      </c>
      <c r="D55" s="18"/>
      <c r="E55" s="37"/>
      <c r="F55" s="19">
        <f>SUM(F54:F54)</f>
        <v>200.37200000000001</v>
      </c>
      <c r="G55" s="20">
        <f>SUM(G54:G54)</f>
        <v>6.7000000000000002E-3</v>
      </c>
      <c r="H55" s="21"/>
    </row>
    <row r="56" spans="1:9" ht="12.75" customHeight="1">
      <c r="F56" s="14"/>
      <c r="G56" s="15"/>
      <c r="H56" s="16"/>
    </row>
    <row r="57" spans="1:9" ht="12.75" customHeight="1">
      <c r="C57" s="1" t="s">
        <v>90</v>
      </c>
      <c r="F57" s="14">
        <v>450.80420800000002</v>
      </c>
      <c r="G57" s="15">
        <v>1.5100000000000001E-2</v>
      </c>
      <c r="H57" s="16"/>
    </row>
    <row r="58" spans="1:9" ht="12.75" customHeight="1">
      <c r="A58" s="33"/>
      <c r="B58" s="33"/>
      <c r="C58" s="18" t="s">
        <v>39</v>
      </c>
      <c r="D58" s="18"/>
      <c r="E58" s="37"/>
      <c r="F58" s="19">
        <f>SUM(F57:F57)</f>
        <v>450.80420800000002</v>
      </c>
      <c r="G58" s="20">
        <f>SUM(G57:G57)</f>
        <v>1.5100000000000001E-2</v>
      </c>
      <c r="H58" s="21"/>
    </row>
    <row r="59" spans="1:9" ht="12.75" customHeight="1">
      <c r="F59" s="14"/>
      <c r="G59" s="15"/>
      <c r="H59" s="16"/>
      <c r="I59" s="28"/>
    </row>
    <row r="60" spans="1:9" ht="12.75" customHeight="1">
      <c r="C60" s="1" t="s">
        <v>91</v>
      </c>
      <c r="F60" s="14"/>
      <c r="G60" s="15"/>
      <c r="H60" s="16"/>
    </row>
    <row r="61" spans="1:9" ht="12.75" customHeight="1">
      <c r="C61" s="1" t="s">
        <v>92</v>
      </c>
      <c r="F61" s="14">
        <v>887.82658500000002</v>
      </c>
      <c r="G61" s="15">
        <v>2.9900000000000003E-2</v>
      </c>
      <c r="H61" s="16"/>
    </row>
    <row r="62" spans="1:9" ht="12.75" customHeight="1">
      <c r="A62" s="33"/>
      <c r="B62" s="33"/>
      <c r="C62" s="18" t="s">
        <v>39</v>
      </c>
      <c r="D62" s="18"/>
      <c r="E62" s="37"/>
      <c r="F62" s="19">
        <f>SUM(F61:F61)</f>
        <v>887.82658500000002</v>
      </c>
      <c r="G62" s="20">
        <f>SUM(G61:G61)</f>
        <v>2.9900000000000003E-2</v>
      </c>
      <c r="H62" s="21"/>
      <c r="I62" s="28"/>
    </row>
    <row r="63" spans="1:9" ht="12.75" customHeight="1">
      <c r="A63" s="26"/>
      <c r="B63" s="26"/>
      <c r="C63" s="22" t="s">
        <v>93</v>
      </c>
      <c r="D63" s="22"/>
      <c r="E63" s="38"/>
      <c r="F63" s="23">
        <f>SUM(F13,F19,F24,F51,F55,F58,F62)</f>
        <v>29827.645208000002</v>
      </c>
      <c r="G63" s="24">
        <f>SUM(G13,G19,G24,G51,G55,G58,G62)</f>
        <v>1</v>
      </c>
      <c r="H63" s="25"/>
    </row>
    <row r="64" spans="1:9" ht="12.75" customHeight="1"/>
    <row r="65" spans="3:9" ht="12.75" customHeight="1">
      <c r="C65" s="1" t="s">
        <v>360</v>
      </c>
    </row>
    <row r="66" spans="3:9" ht="12.75" customHeight="1">
      <c r="C66" s="1" t="s">
        <v>361</v>
      </c>
    </row>
    <row r="67" spans="3:9" ht="12.75" customHeight="1">
      <c r="C67" s="1"/>
    </row>
    <row r="68" spans="3:9" ht="12.75" customHeight="1">
      <c r="C68" s="74" t="s">
        <v>365</v>
      </c>
      <c r="D68" s="74"/>
      <c r="E68" s="74"/>
      <c r="F68" s="51"/>
      <c r="G68" s="51"/>
      <c r="H68" s="51"/>
      <c r="I68" s="82"/>
    </row>
    <row r="69" spans="3:9" ht="12.75" customHeight="1">
      <c r="C69" s="74" t="s">
        <v>366</v>
      </c>
      <c r="D69" s="107" t="s">
        <v>367</v>
      </c>
      <c r="E69" s="74"/>
      <c r="F69" s="51"/>
      <c r="G69" s="51"/>
      <c r="H69" s="51"/>
      <c r="I69" s="82"/>
    </row>
    <row r="70" spans="3:9" ht="12.75" customHeight="1">
      <c r="C70" s="74" t="s">
        <v>368</v>
      </c>
      <c r="E70" s="74"/>
      <c r="F70" s="51"/>
      <c r="G70" s="51"/>
      <c r="H70" s="51"/>
      <c r="I70" s="82"/>
    </row>
    <row r="71" spans="3:9" ht="12.75" customHeight="1">
      <c r="C71" s="79" t="s">
        <v>429</v>
      </c>
      <c r="D71" s="108">
        <v>1163.2898</v>
      </c>
      <c r="E71" s="74"/>
      <c r="F71" s="51"/>
      <c r="G71" s="51"/>
      <c r="H71" s="51"/>
      <c r="I71" s="82"/>
    </row>
    <row r="72" spans="3:9" ht="12.75" customHeight="1">
      <c r="C72" s="79" t="s">
        <v>430</v>
      </c>
      <c r="D72" s="108">
        <v>1018.9025</v>
      </c>
      <c r="E72" s="74"/>
      <c r="F72" s="51"/>
      <c r="G72" s="51"/>
      <c r="H72" s="51"/>
      <c r="I72" s="82"/>
    </row>
    <row r="73" spans="3:9" ht="12.75" customHeight="1">
      <c r="C73" s="79" t="s">
        <v>439</v>
      </c>
      <c r="D73" s="108">
        <v>1163.3942</v>
      </c>
      <c r="E73" s="74"/>
      <c r="F73" s="51"/>
      <c r="G73" s="51"/>
      <c r="H73" s="51"/>
      <c r="I73" s="82"/>
    </row>
    <row r="74" spans="3:9" ht="12.75" customHeight="1">
      <c r="C74" s="79" t="s">
        <v>431</v>
      </c>
      <c r="D74" s="108">
        <v>1164.8073999999999</v>
      </c>
      <c r="E74" s="74"/>
      <c r="F74" s="51"/>
      <c r="G74" s="51"/>
      <c r="H74" s="51"/>
      <c r="I74" s="82"/>
    </row>
    <row r="75" spans="3:9" ht="12.75" customHeight="1">
      <c r="C75" s="79" t="s">
        <v>432</v>
      </c>
      <c r="D75" s="108">
        <v>1019.8846</v>
      </c>
      <c r="E75" s="74"/>
      <c r="F75" s="51"/>
      <c r="G75" s="51"/>
      <c r="H75" s="51"/>
      <c r="I75" s="82"/>
    </row>
    <row r="76" spans="3:9" ht="12.75" customHeight="1">
      <c r="C76" s="79" t="s">
        <v>433</v>
      </c>
      <c r="D76" s="108">
        <v>1164.7605000000001</v>
      </c>
      <c r="E76" s="74"/>
      <c r="F76" s="51"/>
      <c r="G76" s="51"/>
      <c r="H76" s="51"/>
      <c r="I76" s="82"/>
    </row>
    <row r="77" spans="3:9" ht="12.75" customHeight="1">
      <c r="C77" s="79" t="s">
        <v>374</v>
      </c>
      <c r="D77" s="75"/>
      <c r="E77" s="74"/>
      <c r="F77" s="51"/>
      <c r="G77" s="51"/>
      <c r="H77" s="51"/>
      <c r="I77" s="82"/>
    </row>
    <row r="78" spans="3:9" ht="12.75" customHeight="1">
      <c r="C78" s="79" t="s">
        <v>491</v>
      </c>
      <c r="D78" s="130">
        <v>1176.4729</v>
      </c>
      <c r="E78" s="110"/>
      <c r="F78" s="71"/>
      <c r="G78" s="51"/>
      <c r="H78" s="51"/>
      <c r="I78" s="82"/>
    </row>
    <row r="79" spans="3:9" ht="12.75" customHeight="1">
      <c r="C79" s="79" t="s">
        <v>492</v>
      </c>
      <c r="D79" s="130">
        <v>1030.4493</v>
      </c>
      <c r="E79" s="71"/>
      <c r="F79" s="71"/>
      <c r="G79" s="51"/>
      <c r="H79" s="51"/>
      <c r="I79" s="82"/>
    </row>
    <row r="80" spans="3:9" ht="12.75" customHeight="1">
      <c r="C80" s="79" t="s">
        <v>493</v>
      </c>
      <c r="D80" s="130">
        <v>1176.5803000000001</v>
      </c>
      <c r="E80" s="71"/>
      <c r="F80" s="71"/>
      <c r="G80" s="51"/>
      <c r="H80" s="51"/>
      <c r="I80" s="82"/>
    </row>
    <row r="81" spans="3:9" ht="12.75" customHeight="1">
      <c r="C81" s="79" t="s">
        <v>431</v>
      </c>
      <c r="D81" s="130">
        <v>1178.5089</v>
      </c>
      <c r="E81" s="71"/>
      <c r="F81" s="71"/>
      <c r="G81" s="51"/>
      <c r="H81" s="51"/>
      <c r="I81" s="82"/>
    </row>
    <row r="82" spans="3:9" ht="12.75" customHeight="1">
      <c r="C82" s="79" t="s">
        <v>432</v>
      </c>
      <c r="D82" s="130">
        <v>1031.8788</v>
      </c>
      <c r="E82" s="71"/>
      <c r="F82" s="71"/>
      <c r="G82" s="51"/>
      <c r="H82" s="51"/>
      <c r="I82" s="82"/>
    </row>
    <row r="83" spans="3:9" ht="12.75" customHeight="1">
      <c r="C83" s="79" t="s">
        <v>433</v>
      </c>
      <c r="D83" s="130">
        <v>1178.4656</v>
      </c>
      <c r="E83" s="71"/>
      <c r="F83" s="71"/>
      <c r="G83" s="51"/>
      <c r="H83" s="51"/>
      <c r="I83" s="82"/>
    </row>
    <row r="84" spans="3:9" ht="12.75" customHeight="1">
      <c r="C84" s="74" t="s">
        <v>376</v>
      </c>
      <c r="D84" s="85" t="s">
        <v>367</v>
      </c>
      <c r="E84" s="74"/>
      <c r="F84" s="51"/>
      <c r="G84" s="51"/>
      <c r="H84" s="51"/>
      <c r="I84" s="82"/>
    </row>
    <row r="85" spans="3:9" ht="12.75" customHeight="1">
      <c r="C85" s="74" t="s">
        <v>390</v>
      </c>
      <c r="D85" s="85" t="s">
        <v>367</v>
      </c>
      <c r="E85" s="74"/>
      <c r="F85" s="51"/>
      <c r="G85" s="51"/>
      <c r="H85" s="51"/>
      <c r="I85" s="82"/>
    </row>
    <row r="86" spans="3:9" ht="12.75" customHeight="1">
      <c r="C86" s="74" t="s">
        <v>378</v>
      </c>
      <c r="D86" s="85" t="s">
        <v>367</v>
      </c>
      <c r="E86" s="74"/>
      <c r="F86" s="51"/>
      <c r="G86" s="51"/>
      <c r="H86" s="51"/>
      <c r="I86" s="82"/>
    </row>
    <row r="87" spans="3:9" ht="12.75" customHeight="1">
      <c r="C87" s="74" t="s">
        <v>379</v>
      </c>
      <c r="D87" s="112" t="s">
        <v>460</v>
      </c>
      <c r="E87" s="74"/>
      <c r="F87" s="51"/>
      <c r="G87" s="51"/>
      <c r="H87" s="51"/>
      <c r="I87" s="82"/>
    </row>
    <row r="88" spans="3:9" ht="12.75" customHeight="1">
      <c r="C88" s="74" t="s">
        <v>440</v>
      </c>
      <c r="D88" s="82"/>
      <c r="E88" s="74"/>
      <c r="F88" s="51"/>
      <c r="G88" s="51"/>
      <c r="H88" s="51"/>
      <c r="I88" s="82"/>
    </row>
    <row r="89" spans="3:9" ht="12.75" customHeight="1">
      <c r="C89" s="103" t="s">
        <v>381</v>
      </c>
      <c r="D89" s="113" t="s">
        <v>382</v>
      </c>
      <c r="E89" s="113" t="s">
        <v>383</v>
      </c>
      <c r="F89" s="51"/>
      <c r="G89" s="51"/>
      <c r="H89" s="51"/>
      <c r="I89" s="82"/>
    </row>
    <row r="90" spans="3:9" ht="12.75" customHeight="1">
      <c r="C90" s="115" t="s">
        <v>438</v>
      </c>
      <c r="D90" s="114">
        <v>7.3652199999999999</v>
      </c>
      <c r="E90" s="114">
        <v>6.2753329999999998</v>
      </c>
      <c r="F90" s="51"/>
      <c r="G90" s="51"/>
      <c r="H90" s="51"/>
      <c r="I90" s="82"/>
    </row>
    <row r="91" spans="3:9" ht="12.75" customHeight="1">
      <c r="C91" s="116" t="s">
        <v>384</v>
      </c>
      <c r="D91" s="105"/>
      <c r="E91" s="105"/>
      <c r="F91" s="51"/>
      <c r="G91" s="51"/>
      <c r="H91" s="51"/>
      <c r="I91" s="82"/>
    </row>
    <row r="92" spans="3:9" ht="12.75" customHeight="1">
      <c r="C92" s="118" t="s">
        <v>385</v>
      </c>
      <c r="D92" s="117"/>
      <c r="E92" s="117"/>
      <c r="F92" s="51"/>
      <c r="G92" s="51"/>
      <c r="H92" s="51"/>
      <c r="I92" s="82"/>
    </row>
    <row r="93" spans="3:9" ht="12.75" customHeight="1">
      <c r="E93"/>
      <c r="I93" s="39"/>
    </row>
    <row r="94" spans="3:9" ht="12.75" customHeight="1">
      <c r="E94"/>
      <c r="I94" s="39"/>
    </row>
    <row r="95" spans="3:9" ht="12.75" customHeight="1">
      <c r="E95"/>
      <c r="I95" s="39"/>
    </row>
    <row r="96" spans="3:9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</sheetData>
  <sortState ref="A28:H50">
    <sortCondition descending="1" ref="G28:G50"/>
  </sortState>
  <mergeCells count="1">
    <mergeCell ref="C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4"/>
  <sheetViews>
    <sheetView topLeftCell="A41" workbookViewId="0">
      <selection activeCell="C47" sqref="C47:D53"/>
    </sheetView>
  </sheetViews>
  <sheetFormatPr defaultColWidth="9.140625" defaultRowHeight="12.75"/>
  <cols>
    <col min="1" max="1" width="7.5703125" customWidth="1"/>
    <col min="2" max="2" width="14.28515625" customWidth="1"/>
    <col min="3" max="3" width="61.42578125" customWidth="1"/>
    <col min="4" max="5" width="15.5703125" customWidth="1"/>
    <col min="6" max="6" width="23.5703125" customWidth="1"/>
    <col min="7" max="7" width="15.140625" customWidth="1"/>
    <col min="8" max="8" width="13" customWidth="1"/>
    <col min="9" max="9" width="14.5703125" style="27" customWidth="1"/>
    <col min="10" max="10" width="17.42578125" customWidth="1"/>
    <col min="11" max="11" width="9.140625" customWidth="1"/>
    <col min="12" max="12" width="14.85546875" style="39" customWidth="1"/>
  </cols>
  <sheetData>
    <row r="1" spans="1:12" ht="18.75">
      <c r="A1" s="2"/>
      <c r="B1" s="2"/>
      <c r="C1" s="135" t="s">
        <v>337</v>
      </c>
      <c r="D1" s="135"/>
      <c r="E1" s="135"/>
      <c r="F1" s="135"/>
      <c r="G1" s="135"/>
      <c r="H1" s="26"/>
    </row>
    <row r="2" spans="1:12">
      <c r="A2" s="3" t="s">
        <v>1</v>
      </c>
      <c r="B2" s="3"/>
      <c r="C2" s="4" t="s">
        <v>2</v>
      </c>
      <c r="D2" s="5"/>
      <c r="E2" s="5"/>
      <c r="F2" s="6"/>
      <c r="G2" s="7"/>
      <c r="H2" s="30"/>
    </row>
    <row r="3" spans="1:12" ht="15.75" customHeight="1">
      <c r="A3" s="8"/>
      <c r="B3" s="8"/>
      <c r="C3" s="9"/>
      <c r="D3" s="3"/>
      <c r="E3" s="3"/>
      <c r="F3" s="6"/>
      <c r="G3" s="7"/>
      <c r="H3" s="30"/>
    </row>
    <row r="4" spans="1:12" ht="15">
      <c r="A4" s="10" t="s">
        <v>3</v>
      </c>
      <c r="B4" s="10" t="s">
        <v>9</v>
      </c>
      <c r="C4" s="11" t="s">
        <v>4</v>
      </c>
      <c r="D4" s="11" t="s">
        <v>5</v>
      </c>
      <c r="E4" s="35" t="s">
        <v>362</v>
      </c>
      <c r="F4" s="12" t="s">
        <v>6</v>
      </c>
      <c r="G4" s="13" t="s">
        <v>7</v>
      </c>
      <c r="H4" s="31" t="s">
        <v>8</v>
      </c>
      <c r="I4" s="32"/>
      <c r="L4" s="40"/>
    </row>
    <row r="5" spans="1:12" ht="12.75" customHeight="1">
      <c r="F5" s="14"/>
      <c r="G5" s="15"/>
      <c r="H5" s="16"/>
    </row>
    <row r="6" spans="1:12" ht="12.75" customHeight="1">
      <c r="F6" s="14"/>
      <c r="G6" s="15"/>
      <c r="H6" s="16"/>
    </row>
    <row r="7" spans="1:12" ht="12.75" customHeight="1">
      <c r="C7" s="1" t="s">
        <v>10</v>
      </c>
      <c r="F7" s="14"/>
      <c r="G7" s="15"/>
      <c r="H7" s="16"/>
    </row>
    <row r="8" spans="1:12" ht="12.75" customHeight="1">
      <c r="C8" s="1" t="s">
        <v>11</v>
      </c>
      <c r="F8" s="14"/>
      <c r="G8" s="15"/>
      <c r="H8" s="16"/>
    </row>
    <row r="9" spans="1:12" ht="12.75" customHeight="1">
      <c r="A9">
        <v>1</v>
      </c>
      <c r="B9" t="s">
        <v>338</v>
      </c>
      <c r="C9" t="s">
        <v>23</v>
      </c>
      <c r="D9" t="s">
        <v>13</v>
      </c>
      <c r="E9" s="43">
        <v>250000000</v>
      </c>
      <c r="F9" s="14">
        <v>2488.0974999999999</v>
      </c>
      <c r="G9" s="15">
        <v>0.20170000000000002</v>
      </c>
      <c r="H9" s="16">
        <v>41449</v>
      </c>
    </row>
    <row r="10" spans="1:12" ht="12.75" customHeight="1">
      <c r="A10">
        <v>2</v>
      </c>
      <c r="B10" t="s">
        <v>105</v>
      </c>
      <c r="C10" t="s">
        <v>104</v>
      </c>
      <c r="D10" t="s">
        <v>21</v>
      </c>
      <c r="E10" s="43">
        <v>150000000</v>
      </c>
      <c r="F10" s="14">
        <v>1491.9105</v>
      </c>
      <c r="G10" s="15">
        <v>0.121</v>
      </c>
      <c r="H10" s="16">
        <v>41452</v>
      </c>
      <c r="J10" s="17"/>
      <c r="K10" s="17"/>
    </row>
    <row r="11" spans="1:12" ht="12.75" customHeight="1">
      <c r="A11" s="33"/>
      <c r="B11" s="33"/>
      <c r="C11" s="18" t="s">
        <v>39</v>
      </c>
      <c r="D11" s="18"/>
      <c r="E11" s="18"/>
      <c r="F11" s="19">
        <f>SUM(F9:F10)</f>
        <v>3980.0079999999998</v>
      </c>
      <c r="G11" s="20">
        <f>SUM(G9:G10)</f>
        <v>0.32269999999999999</v>
      </c>
      <c r="H11" s="21"/>
      <c r="I11" s="28"/>
      <c r="J11" s="15"/>
      <c r="K11" s="15"/>
    </row>
    <row r="12" spans="1:12" ht="12.75" customHeight="1">
      <c r="F12" s="14"/>
      <c r="G12" s="15"/>
      <c r="H12" s="16"/>
      <c r="J12" s="15"/>
      <c r="K12" s="15"/>
    </row>
    <row r="13" spans="1:12" ht="12.75" customHeight="1">
      <c r="C13" s="1" t="s">
        <v>271</v>
      </c>
      <c r="F13" s="14"/>
      <c r="G13" s="15"/>
      <c r="H13" s="16"/>
      <c r="J13" s="15"/>
      <c r="K13" s="15"/>
    </row>
    <row r="14" spans="1:12" ht="12.75" customHeight="1">
      <c r="A14">
        <v>3</v>
      </c>
      <c r="B14" t="s">
        <v>313</v>
      </c>
      <c r="C14" t="s">
        <v>363</v>
      </c>
      <c r="D14" t="s">
        <v>113</v>
      </c>
      <c r="E14" s="43">
        <v>120000000</v>
      </c>
      <c r="F14" s="14">
        <v>1275.3599999999999</v>
      </c>
      <c r="G14" s="15">
        <v>0.10339999999999999</v>
      </c>
      <c r="H14" s="16">
        <v>45924</v>
      </c>
      <c r="I14" s="28"/>
      <c r="J14" s="15"/>
      <c r="K14" s="15"/>
    </row>
    <row r="15" spans="1:12" ht="12.75" customHeight="1">
      <c r="A15">
        <v>4</v>
      </c>
      <c r="B15" t="s">
        <v>312</v>
      </c>
      <c r="C15" t="s">
        <v>310</v>
      </c>
      <c r="D15" t="s">
        <v>113</v>
      </c>
      <c r="E15" s="43">
        <v>50000000</v>
      </c>
      <c r="F15" s="14">
        <v>537.65</v>
      </c>
      <c r="G15" s="15">
        <v>4.36E-2</v>
      </c>
      <c r="H15" s="16">
        <v>46212</v>
      </c>
      <c r="J15" s="15"/>
      <c r="K15" s="15"/>
    </row>
    <row r="16" spans="1:12" ht="12.75" customHeight="1">
      <c r="A16" s="33"/>
      <c r="B16" s="33"/>
      <c r="C16" s="18" t="s">
        <v>39</v>
      </c>
      <c r="D16" s="18"/>
      <c r="E16" s="18"/>
      <c r="F16" s="19">
        <f>SUM(F14:F15)</f>
        <v>1813.0099999999998</v>
      </c>
      <c r="G16" s="20">
        <f>SUM(G14:G15)</f>
        <v>0.14699999999999999</v>
      </c>
      <c r="H16" s="21"/>
      <c r="J16" s="15"/>
      <c r="K16" s="15"/>
    </row>
    <row r="17" spans="1:11" ht="12.75" customHeight="1">
      <c r="F17" s="14"/>
      <c r="G17" s="15"/>
      <c r="H17" s="16"/>
      <c r="J17" s="15"/>
      <c r="K17" s="15"/>
    </row>
    <row r="18" spans="1:11" ht="12.75" customHeight="1">
      <c r="C18" s="1" t="s">
        <v>78</v>
      </c>
      <c r="F18" s="14"/>
      <c r="G18" s="15"/>
      <c r="H18" s="16"/>
    </row>
    <row r="19" spans="1:11" ht="12.75" customHeight="1">
      <c r="C19" s="1" t="s">
        <v>79</v>
      </c>
      <c r="F19" s="14"/>
      <c r="G19" s="15"/>
      <c r="H19" s="16"/>
    </row>
    <row r="20" spans="1:11" ht="12.75" customHeight="1">
      <c r="A20">
        <v>6</v>
      </c>
      <c r="B20" t="s">
        <v>326</v>
      </c>
      <c r="C20" t="s">
        <v>325</v>
      </c>
      <c r="D20" t="s">
        <v>107</v>
      </c>
      <c r="E20" s="36">
        <v>150000000</v>
      </c>
      <c r="F20" s="14">
        <v>1596.6569999999999</v>
      </c>
      <c r="G20" s="15">
        <v>0.1295</v>
      </c>
      <c r="H20" s="16">
        <v>44430</v>
      </c>
      <c r="I20" s="28"/>
    </row>
    <row r="21" spans="1:11" ht="12.75" customHeight="1">
      <c r="A21">
        <v>7</v>
      </c>
      <c r="B21" t="s">
        <v>339</v>
      </c>
      <c r="C21" t="s">
        <v>156</v>
      </c>
      <c r="D21" t="s">
        <v>107</v>
      </c>
      <c r="E21" s="36">
        <v>50000000</v>
      </c>
      <c r="F21" s="14">
        <v>503.31450000000001</v>
      </c>
      <c r="G21" s="15">
        <v>4.0800000000000003E-2</v>
      </c>
      <c r="H21" s="16">
        <v>43228</v>
      </c>
    </row>
    <row r="22" spans="1:11" ht="12.75" customHeight="1">
      <c r="A22">
        <v>8</v>
      </c>
      <c r="B22" t="s">
        <v>269</v>
      </c>
      <c r="C22" t="s">
        <v>208</v>
      </c>
      <c r="D22" t="s">
        <v>120</v>
      </c>
      <c r="E22" s="36">
        <v>50000000</v>
      </c>
      <c r="F22" s="14">
        <v>486.91500000000002</v>
      </c>
      <c r="G22" s="15">
        <v>3.95E-2</v>
      </c>
      <c r="H22" s="16">
        <v>44674</v>
      </c>
    </row>
    <row r="23" spans="1:11" ht="12.75" customHeight="1">
      <c r="A23" s="33"/>
      <c r="B23" s="33"/>
      <c r="C23" s="18" t="s">
        <v>39</v>
      </c>
      <c r="D23" s="18"/>
      <c r="E23" s="18"/>
      <c r="F23" s="19">
        <f>SUM(F20:F22)</f>
        <v>2586.8865000000001</v>
      </c>
      <c r="G23" s="20">
        <f>SUM(G20:G22)</f>
        <v>0.20980000000000001</v>
      </c>
      <c r="H23" s="21"/>
    </row>
    <row r="24" spans="1:11" ht="12.75" customHeight="1">
      <c r="F24" s="14"/>
      <c r="G24" s="15"/>
      <c r="H24" s="16"/>
    </row>
    <row r="25" spans="1:11" ht="12.75" customHeight="1">
      <c r="C25" s="1" t="s">
        <v>90</v>
      </c>
      <c r="F25" s="14">
        <v>2186.0505589999998</v>
      </c>
      <c r="G25" s="15">
        <v>0.1772</v>
      </c>
      <c r="H25" s="16"/>
    </row>
    <row r="26" spans="1:11" ht="12.75" customHeight="1">
      <c r="A26" s="33"/>
      <c r="B26" s="33"/>
      <c r="C26" s="18" t="s">
        <v>39</v>
      </c>
      <c r="D26" s="18"/>
      <c r="E26" s="18"/>
      <c r="F26" s="19">
        <f>SUM(F25:F25)</f>
        <v>2186.0505589999998</v>
      </c>
      <c r="G26" s="20">
        <f>SUM(G25:G25)</f>
        <v>0.1772</v>
      </c>
      <c r="H26" s="21"/>
    </row>
    <row r="27" spans="1:11" ht="12.75" customHeight="1">
      <c r="F27" s="14"/>
      <c r="G27" s="15"/>
      <c r="H27" s="16"/>
      <c r="I27" s="28"/>
    </row>
    <row r="28" spans="1:11" ht="12.75" customHeight="1">
      <c r="C28" s="1" t="s">
        <v>91</v>
      </c>
      <c r="F28" s="14"/>
      <c r="G28" s="15"/>
      <c r="H28" s="16"/>
    </row>
    <row r="29" spans="1:11" ht="12.75" customHeight="1">
      <c r="C29" s="1" t="s">
        <v>92</v>
      </c>
      <c r="F29" s="14">
        <v>1767.4613469999999</v>
      </c>
      <c r="G29" s="15">
        <v>0.14330000000000001</v>
      </c>
      <c r="H29" s="16"/>
    </row>
    <row r="30" spans="1:11" ht="12.75" customHeight="1">
      <c r="A30" s="33"/>
      <c r="B30" s="33"/>
      <c r="C30" s="18" t="s">
        <v>39</v>
      </c>
      <c r="D30" s="18"/>
      <c r="E30" s="18"/>
      <c r="F30" s="19">
        <f>SUM(F29:F29)</f>
        <v>1767.4613469999999</v>
      </c>
      <c r="G30" s="20">
        <f>SUM(G29:G29)</f>
        <v>0.14330000000000001</v>
      </c>
      <c r="H30" s="21"/>
      <c r="I30" s="28"/>
    </row>
    <row r="31" spans="1:11" ht="12.75" customHeight="1">
      <c r="A31" s="26"/>
      <c r="B31" s="26"/>
      <c r="C31" s="22" t="s">
        <v>93</v>
      </c>
      <c r="D31" s="22"/>
      <c r="E31" s="22"/>
      <c r="F31" s="23">
        <f>SUM(F11,F16,F23,F26,F30)</f>
        <v>12333.416406</v>
      </c>
      <c r="G31" s="24">
        <f>SUM(G11,G16,G23,G26,G30)</f>
        <v>1</v>
      </c>
      <c r="H31" s="25"/>
    </row>
    <row r="32" spans="1:11" ht="12.75" customHeight="1"/>
    <row r="33" spans="3:9" ht="12.75" customHeight="1">
      <c r="C33" s="1" t="s">
        <v>360</v>
      </c>
    </row>
    <row r="34" spans="3:9" ht="12.75" customHeight="1">
      <c r="C34" s="1" t="s">
        <v>361</v>
      </c>
      <c r="I34" s="28"/>
    </row>
    <row r="35" spans="3:9" ht="12.75" customHeight="1">
      <c r="C35" s="1"/>
      <c r="I35" s="29"/>
    </row>
    <row r="36" spans="3:9" ht="12.75" customHeight="1">
      <c r="C36" s="74" t="s">
        <v>365</v>
      </c>
      <c r="D36" s="74"/>
      <c r="E36" s="74"/>
      <c r="F36" s="51"/>
      <c r="G36" s="51"/>
      <c r="H36" s="51"/>
      <c r="I36" s="82"/>
    </row>
    <row r="37" spans="3:9" ht="12.75" customHeight="1">
      <c r="C37" s="74" t="s">
        <v>366</v>
      </c>
      <c r="D37" s="107" t="s">
        <v>367</v>
      </c>
      <c r="E37" s="74"/>
      <c r="F37" s="51"/>
      <c r="G37" s="51"/>
      <c r="H37" s="51"/>
      <c r="I37" s="82"/>
    </row>
    <row r="38" spans="3:9" ht="12.75" customHeight="1">
      <c r="C38" s="74" t="s">
        <v>368</v>
      </c>
      <c r="D38" s="74"/>
      <c r="E38" s="74"/>
      <c r="F38" s="51"/>
      <c r="G38" s="51"/>
      <c r="H38" s="51"/>
      <c r="I38" s="82"/>
    </row>
    <row r="39" spans="3:9" ht="12.75" customHeight="1">
      <c r="C39" s="79" t="s">
        <v>369</v>
      </c>
      <c r="D39" s="108">
        <v>1126.5033000000001</v>
      </c>
      <c r="E39" s="74"/>
      <c r="F39" s="51"/>
      <c r="G39" s="51"/>
      <c r="H39" s="51"/>
      <c r="I39" s="82"/>
    </row>
    <row r="40" spans="3:9" ht="12.75" customHeight="1">
      <c r="C40" s="79" t="s">
        <v>370</v>
      </c>
      <c r="D40" s="108">
        <v>1005.3559</v>
      </c>
      <c r="E40" s="74"/>
      <c r="F40" s="51"/>
      <c r="G40" s="51"/>
      <c r="H40" s="51"/>
      <c r="I40" s="82"/>
    </row>
    <row r="41" spans="3:9" ht="12.75" customHeight="1">
      <c r="C41" s="79" t="s">
        <v>425</v>
      </c>
      <c r="D41" s="108">
        <v>1015.333</v>
      </c>
      <c r="E41" s="74"/>
      <c r="F41" s="51"/>
      <c r="G41" s="51"/>
      <c r="H41" s="51"/>
      <c r="I41" s="82"/>
    </row>
    <row r="42" spans="3:9" ht="12.75" customHeight="1">
      <c r="C42" s="79" t="s">
        <v>427</v>
      </c>
      <c r="D42" s="108">
        <v>1126.6093000000001</v>
      </c>
      <c r="E42" s="74"/>
      <c r="F42" s="51"/>
      <c r="G42" s="51"/>
      <c r="H42" s="51"/>
      <c r="I42" s="82"/>
    </row>
    <row r="43" spans="3:9" ht="12.75" customHeight="1">
      <c r="C43" s="79" t="s">
        <v>371</v>
      </c>
      <c r="D43" s="108">
        <v>1128.3362</v>
      </c>
      <c r="E43" s="74"/>
      <c r="F43" s="51"/>
      <c r="G43" s="51"/>
      <c r="H43" s="51"/>
      <c r="I43" s="82"/>
    </row>
    <row r="44" spans="3:9" ht="12.75" customHeight="1">
      <c r="C44" s="79" t="s">
        <v>388</v>
      </c>
      <c r="D44" s="85" t="s">
        <v>367</v>
      </c>
      <c r="E44" s="74"/>
      <c r="F44" s="51"/>
      <c r="G44" s="51"/>
      <c r="H44" s="51"/>
      <c r="I44" s="82"/>
    </row>
    <row r="45" spans="3:9" ht="12.75" customHeight="1">
      <c r="C45" s="79" t="s">
        <v>389</v>
      </c>
      <c r="D45" s="108">
        <v>1128.3975</v>
      </c>
      <c r="E45" s="74"/>
      <c r="F45" s="51"/>
      <c r="G45" s="51"/>
      <c r="H45" s="51"/>
      <c r="I45" s="82"/>
    </row>
    <row r="46" spans="3:9" ht="12.75" customHeight="1">
      <c r="C46" s="79" t="s">
        <v>374</v>
      </c>
      <c r="D46" s="75"/>
      <c r="E46" s="74"/>
      <c r="F46" s="51"/>
      <c r="G46" s="51"/>
      <c r="H46" s="51"/>
      <c r="I46" s="82"/>
    </row>
    <row r="47" spans="3:9" ht="12.75" customHeight="1">
      <c r="C47" s="79" t="s">
        <v>475</v>
      </c>
      <c r="D47" s="130">
        <v>1151.4632999999999</v>
      </c>
      <c r="E47" s="74"/>
      <c r="F47" s="51"/>
      <c r="G47" s="51"/>
      <c r="H47" s="51"/>
      <c r="I47" s="82"/>
    </row>
    <row r="48" spans="3:9" ht="12.75" customHeight="1">
      <c r="C48" s="79" t="s">
        <v>479</v>
      </c>
      <c r="D48" s="130">
        <v>999.2912</v>
      </c>
      <c r="E48" s="74"/>
      <c r="F48" s="51"/>
      <c r="G48" s="51"/>
      <c r="H48" s="51"/>
      <c r="I48" s="82"/>
    </row>
    <row r="49" spans="3:9" ht="12.75" customHeight="1">
      <c r="C49" s="79" t="s">
        <v>489</v>
      </c>
      <c r="D49" s="130">
        <v>1037.8296</v>
      </c>
      <c r="E49" s="74"/>
      <c r="F49" s="51"/>
      <c r="G49" s="51"/>
      <c r="H49" s="51"/>
      <c r="I49" s="82"/>
    </row>
    <row r="50" spans="3:9" ht="12.75" customHeight="1">
      <c r="C50" s="79" t="s">
        <v>490</v>
      </c>
      <c r="D50" s="130">
        <v>1151.6271999999999</v>
      </c>
      <c r="E50" s="74"/>
      <c r="F50" s="51"/>
      <c r="G50" s="51"/>
      <c r="H50" s="51"/>
      <c r="I50" s="82"/>
    </row>
    <row r="51" spans="3:9" ht="12.75" customHeight="1">
      <c r="C51" s="79" t="s">
        <v>371</v>
      </c>
      <c r="D51" s="130">
        <v>1153.8266000000001</v>
      </c>
      <c r="E51" s="74"/>
      <c r="F51" s="51"/>
      <c r="G51" s="51"/>
      <c r="H51" s="51"/>
      <c r="I51" s="82"/>
    </row>
    <row r="52" spans="3:9" ht="12.75" customHeight="1">
      <c r="C52" s="79" t="s">
        <v>388</v>
      </c>
      <c r="D52" s="130">
        <v>1005.0945</v>
      </c>
      <c r="E52" s="74"/>
      <c r="F52" s="51"/>
      <c r="G52" s="51"/>
      <c r="H52" s="51"/>
      <c r="I52" s="82"/>
    </row>
    <row r="53" spans="3:9" ht="12.75" customHeight="1">
      <c r="C53" s="79" t="s">
        <v>389</v>
      </c>
      <c r="D53" s="130">
        <v>1153.9323999999999</v>
      </c>
      <c r="E53" s="74"/>
      <c r="F53" s="51"/>
      <c r="G53" s="51"/>
      <c r="H53" s="51"/>
      <c r="I53" s="82"/>
    </row>
    <row r="54" spans="3:9" ht="12.75" customHeight="1">
      <c r="C54" s="74" t="s">
        <v>376</v>
      </c>
      <c r="D54" s="85" t="s">
        <v>367</v>
      </c>
      <c r="E54" s="74"/>
      <c r="F54" s="51"/>
      <c r="G54" s="51"/>
      <c r="H54" s="51"/>
      <c r="I54" s="82"/>
    </row>
    <row r="55" spans="3:9" ht="12.75" customHeight="1">
      <c r="C55" s="74" t="s">
        <v>390</v>
      </c>
      <c r="D55" s="85" t="s">
        <v>367</v>
      </c>
      <c r="E55" s="74"/>
      <c r="F55" s="51"/>
      <c r="G55" s="51"/>
      <c r="H55" s="51"/>
      <c r="I55" s="82"/>
    </row>
    <row r="56" spans="3:9" ht="12.75" customHeight="1">
      <c r="C56" s="74" t="s">
        <v>378</v>
      </c>
      <c r="D56" s="85" t="s">
        <v>367</v>
      </c>
      <c r="E56" s="74"/>
      <c r="F56" s="51"/>
      <c r="G56" s="51"/>
      <c r="H56" s="51"/>
      <c r="I56" s="82"/>
    </row>
    <row r="57" spans="3:9" ht="12.75" customHeight="1">
      <c r="C57" s="74" t="s">
        <v>379</v>
      </c>
      <c r="D57" s="112" t="s">
        <v>461</v>
      </c>
      <c r="E57" s="74"/>
      <c r="F57" s="51"/>
      <c r="G57" s="51"/>
      <c r="H57" s="51"/>
      <c r="I57" s="82"/>
    </row>
    <row r="58" spans="3:9" ht="12.75" customHeight="1">
      <c r="C58" s="74" t="s">
        <v>441</v>
      </c>
      <c r="D58" s="82"/>
      <c r="E58" s="74"/>
      <c r="F58" s="51"/>
      <c r="G58" s="51"/>
      <c r="H58" s="51"/>
      <c r="I58" s="82"/>
    </row>
    <row r="59" spans="3:9" ht="12.75" customHeight="1">
      <c r="C59" s="103" t="s">
        <v>381</v>
      </c>
      <c r="D59" s="113" t="s">
        <v>382</v>
      </c>
      <c r="E59" s="113" t="s">
        <v>383</v>
      </c>
      <c r="F59" s="51"/>
      <c r="G59" s="51"/>
      <c r="H59" s="51"/>
      <c r="I59" s="82"/>
    </row>
    <row r="60" spans="3:9" ht="12.75" customHeight="1">
      <c r="C60" s="79" t="s">
        <v>442</v>
      </c>
      <c r="D60" s="122">
        <v>24.882414000000001</v>
      </c>
      <c r="E60" s="122">
        <v>21.200378000000001</v>
      </c>
      <c r="F60" s="51"/>
      <c r="G60" s="51"/>
      <c r="H60" s="51"/>
      <c r="I60" s="82"/>
    </row>
    <row r="61" spans="3:9" ht="12.75" customHeight="1">
      <c r="C61" s="79" t="s">
        <v>471</v>
      </c>
      <c r="D61" s="105">
        <v>19.870211999999999</v>
      </c>
      <c r="E61" s="105">
        <v>16.929869</v>
      </c>
      <c r="F61" s="51"/>
      <c r="G61" s="51"/>
      <c r="H61" s="51"/>
      <c r="I61" s="82"/>
    </row>
    <row r="62" spans="3:9" ht="12.75" customHeight="1">
      <c r="C62" s="116" t="s">
        <v>384</v>
      </c>
      <c r="D62" s="105"/>
      <c r="E62" s="105"/>
      <c r="F62" s="51"/>
      <c r="G62" s="51"/>
      <c r="H62" s="51"/>
      <c r="I62" s="82"/>
    </row>
    <row r="63" spans="3:9" ht="12.75" customHeight="1">
      <c r="C63" s="118" t="s">
        <v>385</v>
      </c>
      <c r="D63" s="117"/>
      <c r="E63" s="117"/>
      <c r="F63" s="51"/>
      <c r="G63" s="51"/>
      <c r="H63" s="51"/>
      <c r="I63" s="82"/>
    </row>
    <row r="64" spans="3:9" ht="12.75" customHeight="1">
      <c r="I64" s="39"/>
    </row>
  </sheetData>
  <mergeCells count="1">
    <mergeCell ref="C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LIQUID    </vt:lpstr>
      <vt:lpstr>ULTRA</vt:lpstr>
      <vt:lpstr>EQUITY </vt:lpstr>
      <vt:lpstr>DYNAMIC</vt:lpstr>
      <vt:lpstr>SHORT</vt:lpstr>
      <vt:lpstr>DYNAMIC MIP</vt:lpstr>
      <vt:lpstr>TREASURY  </vt:lpstr>
      <vt:lpstr>CREDIT OPPORTUNITIES</vt:lpstr>
      <vt:lpstr>Dynamic Bond</vt:lpstr>
      <vt:lpstr>Short Term Floating Rate</vt:lpstr>
      <vt:lpstr>FMP - SR 5</vt:lpstr>
      <vt:lpstr>FMP - SR 13</vt:lpstr>
    </vt:vector>
  </TitlesOfParts>
  <Company>CITI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ss44493</dc:creator>
  <cp:lastModifiedBy>X178075</cp:lastModifiedBy>
  <dcterms:created xsi:type="dcterms:W3CDTF">2011-07-16T04:33:57Z</dcterms:created>
  <dcterms:modified xsi:type="dcterms:W3CDTF">2013-06-10T11:50:16Z</dcterms:modified>
</cp:coreProperties>
</file>